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 firstSheet="1" activeTab="1"/>
  </bookViews>
  <sheets>
    <sheet name="Data" sheetId="2" state="hidden" r:id="rId1"/>
    <sheet name="حقیقی" sheetId="4" r:id="rId2"/>
    <sheet name="حقوقی" sheetId="3" r:id="rId3"/>
    <sheet name="امتیاز کل" sheetId="5" r:id="rId4"/>
  </sheets>
  <definedNames>
    <definedName name="haghghi1">Data!$A$26:$D$40</definedName>
    <definedName name="haghi1">Data!$A$27:$B$40</definedName>
    <definedName name="haghi2">Data!$C$26:$C$40</definedName>
    <definedName name="haghi3">Data!$D$26:$D$40</definedName>
    <definedName name="haghighi2">Data!$F$26:$G$58</definedName>
    <definedName name="haghighi3">Data!$I$26:$J$32</definedName>
    <definedName name="haghighi4">Data!$I$35:$J$38</definedName>
    <definedName name="haghighi5">Data!$I$40:$J$43</definedName>
    <definedName name="haha1">Data!$A$27:$B$39</definedName>
    <definedName name="hoho1">Data!$A$11:$B$11</definedName>
    <definedName name="hoho2">Data!$D$7:$E$11</definedName>
    <definedName name="_xlnm.Print_Area" localSheetId="3">'امتیاز کل'!$A$1:$G$34</definedName>
    <definedName name="_xlnm.Print_Area" localSheetId="1">حقیقی!$A$3:$HC$39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AO12" i="3"/>
  <c r="AO11" i="3"/>
  <c r="E12" i="3"/>
  <c r="X21" i="4"/>
  <c r="X19" i="4"/>
  <c r="W18" i="4"/>
  <c r="X18" i="4"/>
  <c r="AY18" i="4"/>
  <c r="AZ18" i="4" s="1"/>
  <c r="I20" i="4"/>
  <c r="J21" i="4"/>
  <c r="I23" i="4"/>
  <c r="J23" i="4" s="1"/>
  <c r="N12" i="4"/>
  <c r="I21" i="4"/>
  <c r="J18" i="4"/>
  <c r="I22" i="4"/>
  <c r="GX29" i="4"/>
  <c r="GX28" i="4"/>
  <c r="GX27" i="4"/>
  <c r="GX26" i="4"/>
  <c r="GX25" i="4"/>
  <c r="GX24" i="4"/>
  <c r="GX23" i="4"/>
  <c r="GX22" i="4"/>
  <c r="GX21" i="4"/>
  <c r="GX20" i="4"/>
  <c r="GX19" i="4"/>
  <c r="GX18" i="4"/>
  <c r="GX17" i="4"/>
  <c r="GX16" i="4"/>
  <c r="GJ29" i="4"/>
  <c r="GJ28" i="4"/>
  <c r="GJ27" i="4"/>
  <c r="GJ26" i="4"/>
  <c r="GJ25" i="4"/>
  <c r="GJ24" i="4"/>
  <c r="GJ23" i="4"/>
  <c r="GJ22" i="4"/>
  <c r="GJ21" i="4"/>
  <c r="GJ20" i="4"/>
  <c r="GJ19" i="4"/>
  <c r="GJ18" i="4"/>
  <c r="GJ17" i="4"/>
  <c r="GJ16" i="4"/>
  <c r="FV29" i="4"/>
  <c r="FV28" i="4"/>
  <c r="FV27" i="4"/>
  <c r="FV26" i="4"/>
  <c r="FV25" i="4"/>
  <c r="FV24" i="4"/>
  <c r="FV23" i="4"/>
  <c r="FV22" i="4"/>
  <c r="FV21" i="4"/>
  <c r="FV20" i="4"/>
  <c r="FV19" i="4"/>
  <c r="FV18" i="4"/>
  <c r="FV17" i="4"/>
  <c r="FV16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ET29" i="4"/>
  <c r="ET28" i="4"/>
  <c r="ET27" i="4"/>
  <c r="ET26" i="4"/>
  <c r="ET25" i="4"/>
  <c r="ET24" i="4"/>
  <c r="ET23" i="4"/>
  <c r="ET22" i="4"/>
  <c r="ET21" i="4"/>
  <c r="ET20" i="4"/>
  <c r="ET19" i="4"/>
  <c r="ET18" i="4"/>
  <c r="ET17" i="4"/>
  <c r="ET16" i="4"/>
  <c r="EF29" i="4"/>
  <c r="EF28" i="4"/>
  <c r="EF27" i="4"/>
  <c r="EF26" i="4"/>
  <c r="EF25" i="4"/>
  <c r="EF24" i="4"/>
  <c r="EF23" i="4"/>
  <c r="EF22" i="4"/>
  <c r="EF21" i="4"/>
  <c r="EF20" i="4"/>
  <c r="EF19" i="4"/>
  <c r="EF18" i="4"/>
  <c r="EF17" i="4"/>
  <c r="EF16" i="4"/>
  <c r="DR29" i="4"/>
  <c r="DR28" i="4"/>
  <c r="DR27" i="4"/>
  <c r="DR26" i="4"/>
  <c r="DR25" i="4"/>
  <c r="DR24" i="4"/>
  <c r="DR23" i="4"/>
  <c r="DR22" i="4"/>
  <c r="DR21" i="4"/>
  <c r="DR20" i="4"/>
  <c r="DR19" i="4"/>
  <c r="DR18" i="4"/>
  <c r="DR17" i="4"/>
  <c r="DR16" i="4"/>
  <c r="DD29" i="4"/>
  <c r="DD28" i="4"/>
  <c r="DD27" i="4"/>
  <c r="DD26" i="4"/>
  <c r="DD25" i="4"/>
  <c r="DD24" i="4"/>
  <c r="DD23" i="4"/>
  <c r="DD22" i="4"/>
  <c r="DD21" i="4"/>
  <c r="DD20" i="4"/>
  <c r="DD19" i="4"/>
  <c r="DD18" i="4"/>
  <c r="DD17" i="4"/>
  <c r="DD16" i="4"/>
  <c r="CP29" i="4"/>
  <c r="CP28" i="4"/>
  <c r="CP27" i="4"/>
  <c r="CP26" i="4"/>
  <c r="CP25" i="4"/>
  <c r="CP24" i="4"/>
  <c r="CP23" i="4"/>
  <c r="CP22" i="4"/>
  <c r="CP21" i="4"/>
  <c r="CP20" i="4"/>
  <c r="CP19" i="4"/>
  <c r="CP18" i="4"/>
  <c r="CP17" i="4"/>
  <c r="CP16" i="4"/>
  <c r="CB29" i="4"/>
  <c r="CB28" i="4"/>
  <c r="CB27" i="4"/>
  <c r="CB26" i="4"/>
  <c r="CB25" i="4"/>
  <c r="CB24" i="4"/>
  <c r="CB23" i="4"/>
  <c r="CB22" i="4"/>
  <c r="CB21" i="4"/>
  <c r="CB20" i="4"/>
  <c r="CB19" i="4"/>
  <c r="CB18" i="4"/>
  <c r="CB17" i="4"/>
  <c r="CB16" i="4"/>
  <c r="BN29" i="4"/>
  <c r="BN28" i="4"/>
  <c r="BN27" i="4"/>
  <c r="BN26" i="4"/>
  <c r="BN25" i="4"/>
  <c r="BN24" i="4"/>
  <c r="BN23" i="4"/>
  <c r="BN22" i="4"/>
  <c r="BN21" i="4"/>
  <c r="BN20" i="4"/>
  <c r="BN19" i="4"/>
  <c r="BN18" i="4"/>
  <c r="BN17" i="4"/>
  <c r="BN16" i="4"/>
  <c r="AZ29" i="4"/>
  <c r="AZ28" i="4"/>
  <c r="AZ27" i="4"/>
  <c r="AZ26" i="4"/>
  <c r="AZ25" i="4"/>
  <c r="AZ24" i="4"/>
  <c r="AZ23" i="4"/>
  <c r="AZ22" i="4"/>
  <c r="AZ21" i="4"/>
  <c r="AZ20" i="4"/>
  <c r="AZ19" i="4"/>
  <c r="AZ17" i="4"/>
  <c r="AZ16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X29" i="4"/>
  <c r="X28" i="4"/>
  <c r="X27" i="4"/>
  <c r="X26" i="4"/>
  <c r="X25" i="4"/>
  <c r="X24" i="4"/>
  <c r="X23" i="4"/>
  <c r="X22" i="4"/>
  <c r="X20" i="4"/>
  <c r="X17" i="4"/>
  <c r="X16" i="4"/>
  <c r="J29" i="4"/>
  <c r="J28" i="4"/>
  <c r="J27" i="4"/>
  <c r="J26" i="4"/>
  <c r="J25" i="4"/>
  <c r="J24" i="4"/>
  <c r="J22" i="4"/>
  <c r="J20" i="4"/>
  <c r="J19" i="4"/>
  <c r="J17" i="4"/>
  <c r="D34" i="5" l="1"/>
  <c r="E31" i="5"/>
  <c r="D31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AU12" i="3"/>
  <c r="AU11" i="3"/>
  <c r="AV9" i="3"/>
  <c r="AP9" i="3"/>
  <c r="K12" i="3"/>
  <c r="K11" i="3"/>
  <c r="L9" i="3"/>
  <c r="AI12" i="3"/>
  <c r="AI11" i="3"/>
  <c r="AJ9" i="3"/>
  <c r="AC12" i="3"/>
  <c r="AC11" i="3"/>
  <c r="AD9" i="3"/>
  <c r="W12" i="3"/>
  <c r="W11" i="3"/>
  <c r="X9" i="3"/>
  <c r="Q12" i="3"/>
  <c r="Q11" i="3"/>
  <c r="R9" i="3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E8" i="5"/>
  <c r="D9" i="5"/>
  <c r="D8" i="5"/>
  <c r="GW29" i="4"/>
  <c r="GW28" i="4"/>
  <c r="GW27" i="4"/>
  <c r="HB27" i="4" s="1"/>
  <c r="HB26" i="4"/>
  <c r="GW26" i="4"/>
  <c r="GW25" i="4"/>
  <c r="GW24" i="4"/>
  <c r="GW23" i="4"/>
  <c r="HB23" i="4" s="1"/>
  <c r="HB22" i="4"/>
  <c r="GW22" i="4"/>
  <c r="GW21" i="4"/>
  <c r="GW20" i="4"/>
  <c r="GW19" i="4"/>
  <c r="HB19" i="4" s="1"/>
  <c r="HB18" i="4"/>
  <c r="GW18" i="4"/>
  <c r="GW17" i="4"/>
  <c r="GW16" i="4"/>
  <c r="HB13" i="4"/>
  <c r="HB12" i="4"/>
  <c r="HB11" i="4"/>
  <c r="HB14" i="4" s="1"/>
  <c r="HB9" i="4"/>
  <c r="GI29" i="4"/>
  <c r="GI28" i="4"/>
  <c r="GN28" i="4" s="1"/>
  <c r="GI27" i="4"/>
  <c r="GN27" i="4" s="1"/>
  <c r="GI26" i="4"/>
  <c r="GN26" i="4" s="1"/>
  <c r="GI25" i="4"/>
  <c r="GI24" i="4"/>
  <c r="GN24" i="4" s="1"/>
  <c r="GI23" i="4"/>
  <c r="GN23" i="4" s="1"/>
  <c r="GI22" i="4"/>
  <c r="GN22" i="4" s="1"/>
  <c r="GI21" i="4"/>
  <c r="GI20" i="4"/>
  <c r="GN20" i="4" s="1"/>
  <c r="GI19" i="4"/>
  <c r="GN19" i="4" s="1"/>
  <c r="GI18" i="4"/>
  <c r="GN18" i="4" s="1"/>
  <c r="GI17" i="4"/>
  <c r="GI16" i="4"/>
  <c r="GN16" i="4" s="1"/>
  <c r="GN13" i="4"/>
  <c r="GN12" i="4"/>
  <c r="GN11" i="4"/>
  <c r="GN14" i="4" s="1"/>
  <c r="GN9" i="4"/>
  <c r="FZ29" i="4"/>
  <c r="FU29" i="4"/>
  <c r="FU28" i="4"/>
  <c r="FZ28" i="4" s="1"/>
  <c r="FU27" i="4"/>
  <c r="FZ26" i="4"/>
  <c r="FU26" i="4"/>
  <c r="FZ25" i="4"/>
  <c r="FU25" i="4"/>
  <c r="FU24" i="4"/>
  <c r="FZ24" i="4" s="1"/>
  <c r="FU23" i="4"/>
  <c r="FZ22" i="4"/>
  <c r="FU22" i="4"/>
  <c r="FZ21" i="4"/>
  <c r="FU21" i="4"/>
  <c r="FU20" i="4"/>
  <c r="FZ20" i="4" s="1"/>
  <c r="FU19" i="4"/>
  <c r="FZ18" i="4"/>
  <c r="FU18" i="4"/>
  <c r="FZ17" i="4"/>
  <c r="FU17" i="4"/>
  <c r="FU16" i="4"/>
  <c r="FZ16" i="4" s="1"/>
  <c r="FZ13" i="4"/>
  <c r="FZ12" i="4"/>
  <c r="FZ11" i="4"/>
  <c r="FZ14" i="4" s="1"/>
  <c r="FZ9" i="4"/>
  <c r="FG29" i="4"/>
  <c r="FL29" i="4" s="1"/>
  <c r="FG28" i="4"/>
  <c r="FL28" i="4" s="1"/>
  <c r="FG27" i="4"/>
  <c r="FL26" i="4"/>
  <c r="FG26" i="4"/>
  <c r="FG25" i="4"/>
  <c r="FL25" i="4" s="1"/>
  <c r="FG24" i="4"/>
  <c r="FL24" i="4" s="1"/>
  <c r="FG23" i="4"/>
  <c r="FL22" i="4"/>
  <c r="FG22" i="4"/>
  <c r="FG21" i="4"/>
  <c r="FL21" i="4" s="1"/>
  <c r="FG20" i="4"/>
  <c r="FL20" i="4" s="1"/>
  <c r="FG19" i="4"/>
  <c r="FL18" i="4"/>
  <c r="FG18" i="4"/>
  <c r="FG17" i="4"/>
  <c r="FL17" i="4" s="1"/>
  <c r="FG16" i="4"/>
  <c r="FL16" i="4" s="1"/>
  <c r="FL13" i="4"/>
  <c r="FL12" i="4"/>
  <c r="FL11" i="4"/>
  <c r="FL14" i="4" s="1"/>
  <c r="FL9" i="4"/>
  <c r="ES29" i="4"/>
  <c r="EX29" i="4" s="1"/>
  <c r="ES28" i="4"/>
  <c r="EX27" i="4"/>
  <c r="ES27" i="4"/>
  <c r="ES26" i="4"/>
  <c r="ES25" i="4"/>
  <c r="EX25" i="4" s="1"/>
  <c r="ES24" i="4"/>
  <c r="EX23" i="4"/>
  <c r="ES23" i="4"/>
  <c r="ES22" i="4"/>
  <c r="ES21" i="4"/>
  <c r="EX21" i="4" s="1"/>
  <c r="ES20" i="4"/>
  <c r="EX19" i="4"/>
  <c r="ES19" i="4"/>
  <c r="ES18" i="4"/>
  <c r="ES17" i="4"/>
  <c r="EX17" i="4" s="1"/>
  <c r="ES16" i="4"/>
  <c r="EX13" i="4"/>
  <c r="EX12" i="4"/>
  <c r="EX11" i="4"/>
  <c r="EX14" i="4" s="1"/>
  <c r="EX9" i="4"/>
  <c r="EE29" i="4"/>
  <c r="EJ29" i="4" s="1"/>
  <c r="EE28" i="4"/>
  <c r="EE27" i="4"/>
  <c r="EJ26" i="4"/>
  <c r="EE26" i="4"/>
  <c r="EE25" i="4"/>
  <c r="EJ25" i="4" s="1"/>
  <c r="EE24" i="4"/>
  <c r="EE23" i="4"/>
  <c r="EJ22" i="4"/>
  <c r="EE22" i="4"/>
  <c r="EE21" i="4"/>
  <c r="EJ21" i="4" s="1"/>
  <c r="EE20" i="4"/>
  <c r="EE19" i="4"/>
  <c r="EJ18" i="4"/>
  <c r="EE18" i="4"/>
  <c r="EE17" i="4"/>
  <c r="EJ17" i="4" s="1"/>
  <c r="EE16" i="4"/>
  <c r="EJ13" i="4"/>
  <c r="EJ12" i="4"/>
  <c r="EJ11" i="4"/>
  <c r="EJ14" i="4" s="1"/>
  <c r="EJ9" i="4"/>
  <c r="DQ29" i="4"/>
  <c r="DV29" i="4" s="1"/>
  <c r="DQ28" i="4"/>
  <c r="DV28" i="4" s="1"/>
  <c r="DQ27" i="4"/>
  <c r="DV26" i="4"/>
  <c r="DQ26" i="4"/>
  <c r="DQ25" i="4"/>
  <c r="DV25" i="4" s="1"/>
  <c r="DQ24" i="4"/>
  <c r="DV24" i="4" s="1"/>
  <c r="DQ23" i="4"/>
  <c r="DV22" i="4"/>
  <c r="DQ22" i="4"/>
  <c r="DQ21" i="4"/>
  <c r="DV21" i="4" s="1"/>
  <c r="DQ20" i="4"/>
  <c r="DV20" i="4" s="1"/>
  <c r="DQ19" i="4"/>
  <c r="DV18" i="4"/>
  <c r="DQ18" i="4"/>
  <c r="DQ17" i="4"/>
  <c r="DV17" i="4" s="1"/>
  <c r="DQ16" i="4"/>
  <c r="DV16" i="4" s="1"/>
  <c r="DV13" i="4"/>
  <c r="DV12" i="4"/>
  <c r="DV11" i="4"/>
  <c r="DV14" i="4" s="1"/>
  <c r="DV9" i="4"/>
  <c r="DC29" i="4"/>
  <c r="DH29" i="4" s="1"/>
  <c r="DC28" i="4"/>
  <c r="DH28" i="4" s="1"/>
  <c r="DC27" i="4"/>
  <c r="DH26" i="4"/>
  <c r="DC26" i="4"/>
  <c r="DC25" i="4"/>
  <c r="DH25" i="4" s="1"/>
  <c r="DC24" i="4"/>
  <c r="DH24" i="4" s="1"/>
  <c r="DC23" i="4"/>
  <c r="DH22" i="4"/>
  <c r="DC22" i="4"/>
  <c r="DC21" i="4"/>
  <c r="DH21" i="4" s="1"/>
  <c r="DC20" i="4"/>
  <c r="DH20" i="4" s="1"/>
  <c r="DC19" i="4"/>
  <c r="DH18" i="4"/>
  <c r="DC18" i="4"/>
  <c r="DC17" i="4"/>
  <c r="DH17" i="4" s="1"/>
  <c r="DC16" i="4"/>
  <c r="DH16" i="4" s="1"/>
  <c r="DH13" i="4"/>
  <c r="DH12" i="4"/>
  <c r="DH11" i="4"/>
  <c r="DH14" i="4" s="1"/>
  <c r="DH9" i="4"/>
  <c r="CO29" i="4"/>
  <c r="CO28" i="4"/>
  <c r="CO27" i="4"/>
  <c r="CT27" i="4" s="1"/>
  <c r="CT26" i="4"/>
  <c r="CO26" i="4"/>
  <c r="CO25" i="4"/>
  <c r="CO24" i="4"/>
  <c r="CO23" i="4"/>
  <c r="CT23" i="4" s="1"/>
  <c r="CT22" i="4"/>
  <c r="CO22" i="4"/>
  <c r="CO21" i="4"/>
  <c r="CO20" i="4"/>
  <c r="CO19" i="4"/>
  <c r="CT19" i="4" s="1"/>
  <c r="CT18" i="4"/>
  <c r="CO18" i="4"/>
  <c r="CO17" i="4"/>
  <c r="CO16" i="4"/>
  <c r="CT13" i="4"/>
  <c r="CT12" i="4"/>
  <c r="CT11" i="4"/>
  <c r="CT9" i="4"/>
  <c r="CF29" i="4"/>
  <c r="CA29" i="4"/>
  <c r="CA28" i="4"/>
  <c r="CF28" i="4" s="1"/>
  <c r="CA27" i="4"/>
  <c r="CF26" i="4"/>
  <c r="CA26" i="4"/>
  <c r="CF25" i="4"/>
  <c r="CA25" i="4"/>
  <c r="CA24" i="4"/>
  <c r="CF24" i="4" s="1"/>
  <c r="CA23" i="4"/>
  <c r="CF22" i="4"/>
  <c r="CA22" i="4"/>
  <c r="CF21" i="4"/>
  <c r="CA21" i="4"/>
  <c r="CA20" i="4"/>
  <c r="CA19" i="4"/>
  <c r="CF18" i="4"/>
  <c r="CA18" i="4"/>
  <c r="CF17" i="4"/>
  <c r="CA17" i="4"/>
  <c r="CA16" i="4"/>
  <c r="CF13" i="4"/>
  <c r="CF12" i="4"/>
  <c r="CF11" i="4"/>
  <c r="CF14" i="4" s="1"/>
  <c r="CF9" i="4"/>
  <c r="BR29" i="4"/>
  <c r="BM29" i="4"/>
  <c r="BM28" i="4"/>
  <c r="BR27" i="4"/>
  <c r="BM27" i="4"/>
  <c r="BM26" i="4"/>
  <c r="BR25" i="4"/>
  <c r="BM25" i="4"/>
  <c r="BM24" i="4"/>
  <c r="BR23" i="4"/>
  <c r="BM23" i="4"/>
  <c r="BM22" i="4"/>
  <c r="BR21" i="4"/>
  <c r="BM21" i="4"/>
  <c r="BM20" i="4"/>
  <c r="BR19" i="4"/>
  <c r="BM19" i="4"/>
  <c r="BM18" i="4"/>
  <c r="BR17" i="4"/>
  <c r="BM17" i="4"/>
  <c r="BM16" i="4"/>
  <c r="BR13" i="4"/>
  <c r="BR12" i="4"/>
  <c r="BR11" i="4"/>
  <c r="BR14" i="4" s="1"/>
  <c r="BR9" i="4"/>
  <c r="AY29" i="4"/>
  <c r="BD29" i="4" s="1"/>
  <c r="AY28" i="4"/>
  <c r="BD28" i="4" s="1"/>
  <c r="AY27" i="4"/>
  <c r="BD26" i="4"/>
  <c r="AY26" i="4"/>
  <c r="AY25" i="4"/>
  <c r="BD25" i="4" s="1"/>
  <c r="AY24" i="4"/>
  <c r="BD24" i="4" s="1"/>
  <c r="AY23" i="4"/>
  <c r="BD22" i="4"/>
  <c r="AY22" i="4"/>
  <c r="AY21" i="4"/>
  <c r="BD21" i="4" s="1"/>
  <c r="AY20" i="4"/>
  <c r="BD20" i="4" s="1"/>
  <c r="AY19" i="4"/>
  <c r="BD18" i="4"/>
  <c r="AY17" i="4"/>
  <c r="BD17" i="4" s="1"/>
  <c r="AY16" i="4"/>
  <c r="BD16" i="4" s="1"/>
  <c r="BD13" i="4"/>
  <c r="BD12" i="4"/>
  <c r="BD11" i="4"/>
  <c r="BD14" i="4" s="1"/>
  <c r="BD9" i="4"/>
  <c r="AP29" i="4"/>
  <c r="AK29" i="4"/>
  <c r="AK28" i="4"/>
  <c r="AP28" i="4" s="1"/>
  <c r="AK27" i="4"/>
  <c r="AP26" i="4"/>
  <c r="AK26" i="4"/>
  <c r="AP25" i="4"/>
  <c r="AK25" i="4"/>
  <c r="AK24" i="4"/>
  <c r="AP24" i="4" s="1"/>
  <c r="AK23" i="4"/>
  <c r="AP22" i="4"/>
  <c r="AK22" i="4"/>
  <c r="AP21" i="4"/>
  <c r="AK21" i="4"/>
  <c r="AK20" i="4"/>
  <c r="AP20" i="4" s="1"/>
  <c r="AK19" i="4"/>
  <c r="AP18" i="4"/>
  <c r="AK18" i="4"/>
  <c r="AP17" i="4"/>
  <c r="AK17" i="4"/>
  <c r="AK16" i="4"/>
  <c r="AP16" i="4" s="1"/>
  <c r="AP13" i="4"/>
  <c r="AP12" i="4"/>
  <c r="AP11" i="4"/>
  <c r="AP14" i="4" s="1"/>
  <c r="AP9" i="4"/>
  <c r="AB29" i="4"/>
  <c r="W29" i="4"/>
  <c r="W28" i="4"/>
  <c r="AB27" i="4"/>
  <c r="W27" i="4"/>
  <c r="AB26" i="4"/>
  <c r="W26" i="4"/>
  <c r="AB25" i="4"/>
  <c r="W25" i="4"/>
  <c r="W24" i="4"/>
  <c r="AB23" i="4"/>
  <c r="W23" i="4"/>
  <c r="AB22" i="4"/>
  <c r="W22" i="4"/>
  <c r="AB21" i="4"/>
  <c r="W21" i="4"/>
  <c r="W20" i="4"/>
  <c r="AB19" i="4"/>
  <c r="W19" i="4"/>
  <c r="AB18" i="4"/>
  <c r="AB17" i="4"/>
  <c r="W17" i="4"/>
  <c r="W16" i="4"/>
  <c r="AB13" i="4"/>
  <c r="AB12" i="4"/>
  <c r="AB11" i="4"/>
  <c r="AB14" i="4" s="1"/>
  <c r="AB9" i="4"/>
  <c r="CT14" i="4" l="1"/>
  <c r="AI13" i="3"/>
  <c r="F29" i="5" s="1"/>
  <c r="W13" i="3"/>
  <c r="F27" i="5" s="1"/>
  <c r="AO13" i="3"/>
  <c r="F30" i="5" s="1"/>
  <c r="AC13" i="3"/>
  <c r="F28" i="5" s="1"/>
  <c r="AU13" i="3"/>
  <c r="F31" i="5" s="1"/>
  <c r="Q13" i="3"/>
  <c r="F26" i="5" s="1"/>
  <c r="K13" i="3"/>
  <c r="F25" i="5" s="1"/>
  <c r="HB16" i="4"/>
  <c r="HB24" i="4"/>
  <c r="HB25" i="4"/>
  <c r="HB20" i="4"/>
  <c r="HB28" i="4"/>
  <c r="HB17" i="4"/>
  <c r="HB21" i="4"/>
  <c r="HB29" i="4"/>
  <c r="GN21" i="4"/>
  <c r="GN25" i="4"/>
  <c r="GN29" i="4"/>
  <c r="GN17" i="4"/>
  <c r="FZ19" i="4"/>
  <c r="FZ23" i="4"/>
  <c r="FZ27" i="4"/>
  <c r="FL19" i="4"/>
  <c r="FL23" i="4"/>
  <c r="FL27" i="4"/>
  <c r="EX18" i="4"/>
  <c r="EX20" i="4"/>
  <c r="EX16" i="4"/>
  <c r="EX28" i="4"/>
  <c r="EX24" i="4"/>
  <c r="EX22" i="4"/>
  <c r="EX26" i="4"/>
  <c r="EJ19" i="4"/>
  <c r="EJ28" i="4"/>
  <c r="EJ16" i="4"/>
  <c r="EJ27" i="4"/>
  <c r="EJ20" i="4"/>
  <c r="EJ24" i="4"/>
  <c r="EJ23" i="4"/>
  <c r="DV19" i="4"/>
  <c r="DV23" i="4"/>
  <c r="DV27" i="4"/>
  <c r="DH19" i="4"/>
  <c r="DH23" i="4"/>
  <c r="DH27" i="4"/>
  <c r="CT24" i="4"/>
  <c r="CT17" i="4"/>
  <c r="CT25" i="4"/>
  <c r="CT16" i="4"/>
  <c r="CT20" i="4"/>
  <c r="CT28" i="4"/>
  <c r="CT21" i="4"/>
  <c r="CT29" i="4"/>
  <c r="CF20" i="4"/>
  <c r="CF23" i="4"/>
  <c r="CF16" i="4"/>
  <c r="CF27" i="4"/>
  <c r="CF19" i="4"/>
  <c r="BR22" i="4"/>
  <c r="BR26" i="4"/>
  <c r="BR16" i="4"/>
  <c r="BR20" i="4"/>
  <c r="BR24" i="4"/>
  <c r="BR28" i="4"/>
  <c r="BR18" i="4"/>
  <c r="BD19" i="4"/>
  <c r="BD23" i="4"/>
  <c r="BD27" i="4"/>
  <c r="AP19" i="4"/>
  <c r="AP23" i="4"/>
  <c r="AP27" i="4"/>
  <c r="AB16" i="4"/>
  <c r="AB20" i="4"/>
  <c r="AB24" i="4"/>
  <c r="AB28" i="4"/>
  <c r="I29" i="4"/>
  <c r="I28" i="4"/>
  <c r="I27" i="4"/>
  <c r="I26" i="4"/>
  <c r="I25" i="4"/>
  <c r="I24" i="4"/>
  <c r="I19" i="4"/>
  <c r="I18" i="4"/>
  <c r="I17" i="4"/>
  <c r="I16" i="4"/>
  <c r="J16" i="4" s="1"/>
  <c r="DH31" i="4" l="1"/>
  <c r="DV31" i="4"/>
  <c r="DS32" i="4" s="1"/>
  <c r="AP30" i="4"/>
  <c r="FL31" i="4"/>
  <c r="HB31" i="4"/>
  <c r="HB30" i="4"/>
  <c r="GN31" i="4"/>
  <c r="GN30" i="4"/>
  <c r="FZ31" i="4"/>
  <c r="FZ30" i="4"/>
  <c r="FI32" i="4"/>
  <c r="FI33" i="4"/>
  <c r="FL30" i="4"/>
  <c r="EX31" i="4"/>
  <c r="EX30" i="4"/>
  <c r="EJ31" i="4"/>
  <c r="EJ30" i="4"/>
  <c r="DV30" i="4"/>
  <c r="DE32" i="4"/>
  <c r="DE33" i="4"/>
  <c r="DH30" i="4"/>
  <c r="CT31" i="4"/>
  <c r="CT30" i="4"/>
  <c r="CF30" i="4"/>
  <c r="CF31" i="4"/>
  <c r="BR31" i="4"/>
  <c r="BR30" i="4"/>
  <c r="BD30" i="4"/>
  <c r="BD31" i="4"/>
  <c r="AP31" i="4"/>
  <c r="AB30" i="4"/>
  <c r="AB31" i="4"/>
  <c r="N16" i="4"/>
  <c r="DS33" i="4" l="1"/>
  <c r="DT38" i="4" s="1"/>
  <c r="F16" i="5" s="1"/>
  <c r="GY32" i="4"/>
  <c r="GY33" i="4"/>
  <c r="GK32" i="4"/>
  <c r="GK33" i="4"/>
  <c r="FW32" i="4"/>
  <c r="FW33" i="4"/>
  <c r="FJ38" i="4"/>
  <c r="F19" i="5" s="1"/>
  <c r="FL35" i="4"/>
  <c r="EU32" i="4"/>
  <c r="EU33" i="4"/>
  <c r="EG32" i="4"/>
  <c r="EG33" i="4"/>
  <c r="DV35" i="4"/>
  <c r="DF38" i="4"/>
  <c r="F15" i="5" s="1"/>
  <c r="DH35" i="4"/>
  <c r="CQ32" i="4"/>
  <c r="CQ33" i="4"/>
  <c r="CR38" i="4" s="1"/>
  <c r="CC32" i="4"/>
  <c r="CC33" i="4"/>
  <c r="BO32" i="4"/>
  <c r="BO33" i="4"/>
  <c r="BA32" i="4"/>
  <c r="BA33" i="4"/>
  <c r="AM32" i="4"/>
  <c r="AM33" i="4"/>
  <c r="Y32" i="4"/>
  <c r="Y33" i="4"/>
  <c r="GZ38" i="4" l="1"/>
  <c r="F22" i="5" s="1"/>
  <c r="HB35" i="4"/>
  <c r="GL38" i="4"/>
  <c r="F21" i="5" s="1"/>
  <c r="GN35" i="4"/>
  <c r="FZ35" i="4"/>
  <c r="FX38" i="4"/>
  <c r="F20" i="5" s="1"/>
  <c r="EX35" i="4"/>
  <c r="EV38" i="4"/>
  <c r="F18" i="5" s="1"/>
  <c r="EH38" i="4"/>
  <c r="F17" i="5" s="1"/>
  <c r="EJ35" i="4"/>
  <c r="CT35" i="4"/>
  <c r="F14" i="5" s="1"/>
  <c r="CD38" i="4"/>
  <c r="F13" i="5" s="1"/>
  <c r="CF35" i="4"/>
  <c r="BR35" i="4"/>
  <c r="BP38" i="4"/>
  <c r="F12" i="5" s="1"/>
  <c r="BB38" i="4"/>
  <c r="F11" i="5" s="1"/>
  <c r="BD35" i="4"/>
  <c r="AN38" i="4"/>
  <c r="F10" i="5" s="1"/>
  <c r="AP35" i="4"/>
  <c r="Z38" i="4"/>
  <c r="F9" i="5" s="1"/>
  <c r="AB35" i="4"/>
  <c r="F9" i="3" l="1"/>
  <c r="E13" i="3" l="1"/>
  <c r="F24" i="5" s="1"/>
  <c r="F32" i="5" l="1"/>
  <c r="N29" i="4" l="1"/>
  <c r="N28" i="4"/>
  <c r="N27" i="4"/>
  <c r="N26" i="4"/>
  <c r="N25" i="4"/>
  <c r="N24" i="4"/>
  <c r="N23" i="4"/>
  <c r="N22" i="4"/>
  <c r="N21" i="4"/>
  <c r="N9" i="4" l="1"/>
  <c r="N17" i="4" l="1"/>
  <c r="N18" i="4"/>
  <c r="N19" i="4"/>
  <c r="N20" i="4"/>
  <c r="N31" i="4" l="1"/>
  <c r="N30" i="4"/>
  <c r="E33" i="5" l="1"/>
  <c r="N13" i="4"/>
  <c r="N11" i="4"/>
  <c r="I2" i="2"/>
  <c r="D1" i="2"/>
  <c r="N14" i="4" l="1"/>
  <c r="K33" i="4" s="1"/>
  <c r="N35" i="4" s="1"/>
  <c r="K32" i="4" l="1"/>
  <c r="L38" i="4" l="1"/>
  <c r="F8" i="5" s="1"/>
  <c r="F23" i="5" s="1"/>
  <c r="F33" i="5" l="1"/>
  <c r="E34" i="5" s="1"/>
</calcChain>
</file>

<file path=xl/sharedStrings.xml><?xml version="1.0" encoding="utf-8"?>
<sst xmlns="http://schemas.openxmlformats.org/spreadsheetml/2006/main" count="1548" uniqueCount="122">
  <si>
    <t>امتیاز</t>
  </si>
  <si>
    <t>سرمایه</t>
  </si>
  <si>
    <t>شرکت کارگزاری</t>
  </si>
  <si>
    <t>گروه خدمات بازار سرمایه</t>
  </si>
  <si>
    <t>سایر اشخاص حقوقی</t>
  </si>
  <si>
    <t>ضریب سهامداری</t>
  </si>
  <si>
    <t>-</t>
  </si>
  <si>
    <t>نوع شخصیت حقوقی</t>
  </si>
  <si>
    <t>درصد سهامداری</t>
  </si>
  <si>
    <t>سهامداران حقیقی</t>
  </si>
  <si>
    <t>کارشناسی</t>
  </si>
  <si>
    <t>کارشناسی ارشد</t>
  </si>
  <si>
    <t>دکتری</t>
  </si>
  <si>
    <t>مدیریت مالی</t>
  </si>
  <si>
    <t>اقتصاد</t>
  </si>
  <si>
    <t>حسابداری</t>
  </si>
  <si>
    <t>مهندسی مالی</t>
  </si>
  <si>
    <t>مدیریت</t>
  </si>
  <si>
    <t>علوم بانکی</t>
  </si>
  <si>
    <t>بیمه</t>
  </si>
  <si>
    <t>مهندسی صنایع</t>
  </si>
  <si>
    <t>ریاضی</t>
  </si>
  <si>
    <t>آمار</t>
  </si>
  <si>
    <t>مهندسی</t>
  </si>
  <si>
    <t>سایر رشته ها</t>
  </si>
  <si>
    <t>ارشد</t>
  </si>
  <si>
    <t>حقوق</t>
  </si>
  <si>
    <t>ردیف</t>
  </si>
  <si>
    <t>محل فعالیت</t>
  </si>
  <si>
    <t>سمت</t>
  </si>
  <si>
    <t>درصد</t>
  </si>
  <si>
    <t>مقطع</t>
  </si>
  <si>
    <t>رشته</t>
  </si>
  <si>
    <t>جمع امتیاز</t>
  </si>
  <si>
    <t>متقاضیان حقیقی</t>
  </si>
  <si>
    <t>متقاضیان حقوقی</t>
  </si>
  <si>
    <t>...</t>
  </si>
  <si>
    <t>ضریب ماه</t>
  </si>
  <si>
    <t>نام محل فعالیت</t>
  </si>
  <si>
    <t>جمع امتیاز تحصیلی</t>
  </si>
  <si>
    <t>جمع امتیاز تجربی</t>
  </si>
  <si>
    <t>موضوع فعالیت
(ضریب)</t>
  </si>
  <si>
    <t>مستندات
(ضریب)</t>
  </si>
  <si>
    <t>جمع امتیاز تجربی و تحصیلی با اعمال ضریب سهامداری</t>
  </si>
  <si>
    <t>انتخاب شود ...</t>
  </si>
  <si>
    <t>جمع امتیاز تجربی با اعمال سقف</t>
  </si>
  <si>
    <t>جمع امتیاز  تجربی و تحصیلی</t>
  </si>
  <si>
    <t>مدت به ماه</t>
  </si>
  <si>
    <t xml:space="preserve">تامین سرمایه </t>
  </si>
  <si>
    <t xml:space="preserve">مشاور سرمایه گذاری </t>
  </si>
  <si>
    <t xml:space="preserve">سبدگردان </t>
  </si>
  <si>
    <t>سرمایه گذاری ثبت شده نزد سازمان</t>
  </si>
  <si>
    <t>هلدینگ ثبت شده نزد سازمان</t>
  </si>
  <si>
    <t>سازمان بورس و اوراق بهادار</t>
  </si>
  <si>
    <t>شرکت بورس اوراق بهادار تهران</t>
  </si>
  <si>
    <t>شرکت فرابورس ایران</t>
  </si>
  <si>
    <t>کانون کارگزاران بورس اوراق بهادار</t>
  </si>
  <si>
    <t>سازمان کارگزاران بورس اوراق بهادار تهران</t>
  </si>
  <si>
    <t>سایر کانون‌های فعال در بازار اوراق بهادار</t>
  </si>
  <si>
    <t>شرکت سپرده‌گذاری مرکزی</t>
  </si>
  <si>
    <t xml:space="preserve">شرکت بورس کالای ایران </t>
  </si>
  <si>
    <t>شرکت بورس انرژی</t>
  </si>
  <si>
    <t xml:space="preserve">شرکت پردازش اطلاعات مالی </t>
  </si>
  <si>
    <t>مؤسسة رتبه‌بندی</t>
  </si>
  <si>
    <t>هلدینگ ثبت نشده نزد سازمان</t>
  </si>
  <si>
    <t xml:space="preserve">مدرس دانشگاه در دروس مدیریت مالی،اقتصاد و حسابداری </t>
  </si>
  <si>
    <t>بانک / مؤسسه مالی اعتباری</t>
  </si>
  <si>
    <t>سازمان‌‌ها و مؤسسات عمومی مرتبط</t>
  </si>
  <si>
    <t>مدرس دانشگاه در سایر دروس مرتبط</t>
  </si>
  <si>
    <t xml:space="preserve">کارشناس رسمی دادگستری در زمینه‌های مرتبط </t>
  </si>
  <si>
    <t>شرکتهای مرتبط با حوزه فناوری اطلاعات</t>
  </si>
  <si>
    <t>مدیر ارشد</t>
  </si>
  <si>
    <t>مدیر میانی</t>
  </si>
  <si>
    <t>سایر کارکنان</t>
  </si>
  <si>
    <t>شرکت ناشر</t>
  </si>
  <si>
    <t>مؤسسه حسابرسی</t>
  </si>
  <si>
    <t>وکیل دادگستری</t>
  </si>
  <si>
    <t>مدیرعامل / عضو  موظف هیأت مدیره</t>
  </si>
  <si>
    <t>نهاد مالی ثبت شده نزد سازمان</t>
  </si>
  <si>
    <t>ناشر ثبت شده نزد سازمان</t>
  </si>
  <si>
    <t>سهامداری درشرکت کارگزاری</t>
  </si>
  <si>
    <t>درصد سهامداری متقاضی در سبدگردان در شرف تاسیس</t>
  </si>
  <si>
    <t>شرکت</t>
  </si>
  <si>
    <t>نام متقاضی</t>
  </si>
  <si>
    <t xml:space="preserve">سایر </t>
  </si>
  <si>
    <t>سایر</t>
  </si>
  <si>
    <t>روزنامه رسمی</t>
  </si>
  <si>
    <t>سوابق بیمه ای و حکم</t>
  </si>
  <si>
    <t>مشخصات شخص حقوقی</t>
  </si>
  <si>
    <t>سرمایه ثبت شده شرکت ( میلیون ریال )</t>
  </si>
  <si>
    <t xml:space="preserve">معیار </t>
  </si>
  <si>
    <t>وضعیت شرکت</t>
  </si>
  <si>
    <t xml:space="preserve">سرمایه شرکت </t>
  </si>
  <si>
    <t>نوع متقاضی</t>
  </si>
  <si>
    <t>جمع امتیاز متقاضیان حقیقی</t>
  </si>
  <si>
    <t>جمع امتیاز متقاضیان حقوقی</t>
  </si>
  <si>
    <t xml:space="preserve">جمع امتیاز </t>
  </si>
  <si>
    <t>جمع</t>
  </si>
  <si>
    <t>ضریب سمت</t>
  </si>
  <si>
    <t>سلولهایی که نیاز به ورود اطلاعات دارند</t>
  </si>
  <si>
    <t xml:space="preserve">سهامدار بیش از 25 درصد شرکت کارگزاری </t>
  </si>
  <si>
    <t xml:space="preserve">سهامدار بیش از 5 درصد تا 25 درصد شرکت کارگزاری </t>
  </si>
  <si>
    <t>بانک</t>
  </si>
  <si>
    <t xml:space="preserve">بیمه </t>
  </si>
  <si>
    <t>سلول هایی که نیاز به ورود اطلاعات دارند</t>
  </si>
  <si>
    <t>سوابق تحصیلی</t>
  </si>
  <si>
    <t>سرمایه گذاری ثبت نشده  نزد سازمان</t>
  </si>
  <si>
    <t>تاریخ شروع - ماه</t>
  </si>
  <si>
    <t>تاریخ شروع- سال</t>
  </si>
  <si>
    <t>تاریخ پایان - ماه</t>
  </si>
  <si>
    <t>تاریخ پایان- سال</t>
  </si>
  <si>
    <t>نام کارگزاری</t>
  </si>
  <si>
    <t xml:space="preserve"> وضعیت سهامداری متقاضی در شرکت های کارگزاری</t>
  </si>
  <si>
    <t>سهامدار  عمده شرکت کارگزاری نمی باشد</t>
  </si>
  <si>
    <t>شرکت اطلاع رسانی و آموزش بورس/شرکت مدیریت فناوری بورس تهران</t>
  </si>
  <si>
    <t>کارشناس و کارشناس ارشد</t>
  </si>
  <si>
    <t>عضو غیرموظف هیأت مدیره</t>
  </si>
  <si>
    <t xml:space="preserve">بیش از 10 برابر حداقل سرمایه تعیین شده شرکتهای سبدگردان </t>
  </si>
  <si>
    <t>از 7 برابر حداقل سرمایه تعیین شده شرکتهای سبدگردان تا 10 برابر سرمایه مذکور</t>
  </si>
  <si>
    <t>از حداقل سرمایه تعیین شده شرکتهای سبدگردان تا 4 برابر سرمایه مذکور</t>
  </si>
  <si>
    <t xml:space="preserve">کمتر از حداقل سرمایه تعیین شده شرکتهای سبدگردان </t>
  </si>
  <si>
    <t>از 4 برابر حداقل سرمایه تعیین شده شرکتهای سبدگردان تا 7 برابر سرمایه مذکور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</si>
</sst>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Zar"/>
      <charset val="178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B Nazanin"/>
      <charset val="178"/>
    </font>
    <font>
      <sz val="11.5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13"/>
      <color theme="1"/>
      <name val="B Nazanin"/>
      <charset val="178"/>
    </font>
    <font>
      <b/>
      <sz val="16"/>
      <color theme="1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sz val="9"/>
      <color theme="1"/>
      <name val="B Nazanin"/>
      <charset val="178"/>
    </font>
    <font>
      <sz val="10"/>
      <name val="B Nazanin"/>
      <charset val="178"/>
    </font>
    <font>
      <b/>
      <sz val="10"/>
      <color theme="1"/>
      <name val="B Nazanin"/>
      <charset val="178"/>
    </font>
    <font>
      <sz val="13"/>
      <color theme="1"/>
      <name val="B Nazanin"/>
      <charset val="178"/>
    </font>
    <font>
      <b/>
      <sz val="15"/>
      <color theme="1"/>
      <name val="B Nazanin"/>
      <charset val="178"/>
    </font>
    <font>
      <b/>
      <sz val="11"/>
      <color theme="1"/>
      <name val="B Nazanin"/>
      <charset val="178"/>
    </font>
    <font>
      <sz val="15"/>
      <color theme="1"/>
      <name val="B Nazanin"/>
      <charset val="178"/>
    </font>
    <font>
      <sz val="10.5"/>
      <color theme="1"/>
      <name val="B Nazanin"/>
      <charset val="178"/>
    </font>
    <font>
      <b/>
      <sz val="10.5"/>
      <color theme="1"/>
      <name val="B Nazanin"/>
      <charset val="178"/>
    </font>
    <font>
      <sz val="13"/>
      <name val="B Nazanin"/>
      <charset val="178"/>
    </font>
    <font>
      <sz val="8"/>
      <color theme="0"/>
      <name val="B Nazanin"/>
      <charset val="178"/>
    </font>
    <font>
      <b/>
      <sz val="12.5"/>
      <color theme="1"/>
      <name val="B Nazanin"/>
      <charset val="178"/>
    </font>
    <font>
      <sz val="12.5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rgb="FFFDFEE2"/>
        <bgColor indexed="64"/>
      </patternFill>
    </fill>
    <fill>
      <patternFill patternType="solid">
        <fgColor rgb="FFEEE5F7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thin">
        <color indexed="64"/>
      </top>
      <bottom style="thin">
        <color theme="0" tint="-0.34998626667073579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thin">
        <color theme="0" tint="-0.34998626667073579"/>
      </top>
      <bottom style="thin">
        <color indexed="64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thin">
        <color theme="0" tint="-0.34998626667073579"/>
      </bottom>
      <diagonal/>
    </border>
    <border>
      <left/>
      <right style="dotted">
        <color theme="2" tint="-9.9978637043366805E-2"/>
      </right>
      <top style="thin">
        <color indexed="64"/>
      </top>
      <bottom style="thin">
        <color theme="0" tint="-0.34998626667073579"/>
      </bottom>
      <diagonal/>
    </border>
    <border>
      <left/>
      <right style="dotted">
        <color theme="2" tint="-9.9978637043366805E-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2" tint="-9.9978637043366805E-2"/>
      </right>
      <top/>
      <bottom style="thin">
        <color theme="0" tint="-0.34998626667073579"/>
      </bottom>
      <diagonal/>
    </border>
    <border>
      <left/>
      <right style="dotted">
        <color theme="2" tint="-9.9978637043366805E-2"/>
      </right>
      <top style="thin">
        <color theme="0" tint="-0.34998626667073579"/>
      </top>
      <bottom style="thin">
        <color indexed="64"/>
      </bottom>
      <diagonal/>
    </border>
    <border>
      <left/>
      <right style="dotted">
        <color theme="2" tint="-9.9978637043366805E-2"/>
      </right>
      <top/>
      <bottom style="medium">
        <color indexed="64"/>
      </bottom>
      <diagonal/>
    </border>
    <border>
      <left/>
      <right style="dotted">
        <color theme="2" tint="-9.9978637043366805E-2"/>
      </right>
      <top style="medium">
        <color indexed="64"/>
      </top>
      <bottom style="thin">
        <color indexed="64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medium">
        <color indexed="64"/>
      </top>
      <bottom style="thin">
        <color indexed="64"/>
      </bottom>
      <diagonal/>
    </border>
    <border>
      <left style="dotted">
        <color theme="2" tint="-9.9978637043366805E-2"/>
      </left>
      <right style="medium">
        <color indexed="64"/>
      </right>
      <top style="thin">
        <color indexed="64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thin">
        <color indexed="64"/>
      </top>
      <bottom style="dotted">
        <color theme="2" tint="-9.9978637043366805E-2"/>
      </bottom>
      <diagonal/>
    </border>
    <border>
      <left/>
      <right/>
      <top style="thin">
        <color indexed="64"/>
      </top>
      <bottom style="dotted">
        <color theme="2" tint="-9.9978637043366805E-2"/>
      </bottom>
      <diagonal/>
    </border>
    <border>
      <left/>
      <right style="medium">
        <color indexed="64"/>
      </right>
      <top style="medium">
        <color indexed="64"/>
      </top>
      <bottom style="dotted">
        <color theme="2" tint="-9.9978637043366805E-2"/>
      </bottom>
      <diagonal/>
    </border>
    <border>
      <left/>
      <right/>
      <top style="medium">
        <color indexed="64"/>
      </top>
      <bottom style="dotted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theme="2" tint="-9.9978637043366805E-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theme="0" tint="-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14999847407452621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14999847407452621"/>
      </bottom>
      <diagonal/>
    </border>
    <border>
      <left style="thin">
        <color indexed="64"/>
      </left>
      <right style="thin">
        <color indexed="64"/>
      </right>
      <top style="dotted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164" fontId="3" fillId="0" borderId="0" xfId="1" applyNumberFormat="1" applyFont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164" fontId="0" fillId="0" borderId="0" xfId="1" applyNumberFormat="1" applyFont="1"/>
    <xf numFmtId="0" fontId="8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5" fillId="0" borderId="0" xfId="0" applyFont="1"/>
    <xf numFmtId="0" fontId="20" fillId="2" borderId="0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11" fillId="3" borderId="53" xfId="0" applyFont="1" applyFill="1" applyBorder="1" applyAlignment="1" applyProtection="1">
      <alignment horizontal="center" vertical="center" wrapText="1"/>
      <protection locked="0"/>
    </xf>
    <xf numFmtId="0" fontId="11" fillId="3" borderId="54" xfId="0" applyFont="1" applyFill="1" applyBorder="1" applyAlignment="1" applyProtection="1">
      <alignment horizontal="center" vertical="center" wrapText="1"/>
      <protection locked="0"/>
    </xf>
    <xf numFmtId="0" fontId="11" fillId="3" borderId="55" xfId="0" applyFont="1" applyFill="1" applyBorder="1" applyAlignment="1" applyProtection="1">
      <alignment horizontal="center" vertical="center" wrapText="1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3" borderId="58" xfId="0" applyFont="1" applyFill="1" applyBorder="1" applyAlignment="1" applyProtection="1">
      <alignment horizontal="center" vertical="center"/>
      <protection locked="0"/>
    </xf>
    <xf numFmtId="0" fontId="11" fillId="3" borderId="59" xfId="0" applyFont="1" applyFill="1" applyBorder="1" applyAlignment="1" applyProtection="1">
      <alignment horizontal="center" vertical="center"/>
      <protection locked="0"/>
    </xf>
    <xf numFmtId="0" fontId="11" fillId="3" borderId="53" xfId="0" applyFont="1" applyFill="1" applyBorder="1" applyAlignment="1" applyProtection="1">
      <alignment horizontal="center" vertical="center"/>
      <protection locked="0"/>
    </xf>
    <xf numFmtId="0" fontId="11" fillId="3" borderId="54" xfId="0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vertical="center"/>
      <protection locked="0"/>
    </xf>
    <xf numFmtId="0" fontId="11" fillId="3" borderId="53" xfId="0" applyFont="1" applyFill="1" applyBorder="1" applyAlignment="1" applyProtection="1">
      <alignment vertical="center"/>
      <protection locked="0"/>
    </xf>
    <xf numFmtId="0" fontId="11" fillId="3" borderId="54" xfId="0" applyFont="1" applyFill="1" applyBorder="1" applyAlignment="1" applyProtection="1">
      <alignment vertical="center"/>
      <protection locked="0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10" fontId="13" fillId="3" borderId="68" xfId="2" applyNumberFormat="1" applyFont="1" applyFill="1" applyBorder="1" applyAlignment="1" applyProtection="1">
      <alignment horizontal="center" vertical="center"/>
      <protection locked="0"/>
    </xf>
    <xf numFmtId="0" fontId="11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1" fontId="24" fillId="0" borderId="12" xfId="0" applyNumberFormat="1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" fontId="22" fillId="4" borderId="14" xfId="0" applyNumberFormat="1" applyFont="1" applyFill="1" applyBorder="1" applyAlignment="1">
      <alignment vertical="center"/>
    </xf>
    <xf numFmtId="0" fontId="11" fillId="0" borderId="74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8" fillId="2" borderId="31" xfId="0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8" fillId="3" borderId="0" xfId="0" applyFont="1" applyFill="1" applyAlignment="1">
      <alignment horizontal="center" vertical="center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37" fontId="13" fillId="3" borderId="20" xfId="1" applyNumberFormat="1" applyFont="1" applyFill="1" applyBorder="1" applyAlignment="1" applyProtection="1">
      <alignment horizontal="center" vertical="center"/>
      <protection locked="0"/>
    </xf>
    <xf numFmtId="0" fontId="14" fillId="2" borderId="73" xfId="0" applyFont="1" applyFill="1" applyBorder="1" applyAlignment="1" applyProtection="1">
      <alignment horizontal="center" vertical="center"/>
      <protection locked="0"/>
    </xf>
    <xf numFmtId="9" fontId="13" fillId="3" borderId="75" xfId="2" applyNumberFormat="1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37" fontId="13" fillId="3" borderId="80" xfId="1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/>
    <xf numFmtId="0" fontId="14" fillId="0" borderId="3" xfId="0" applyFont="1" applyFill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4" fillId="0" borderId="63" xfId="0" applyFont="1" applyBorder="1" applyAlignment="1" applyProtection="1">
      <alignment horizontal="center" vertical="center"/>
    </xf>
    <xf numFmtId="1" fontId="24" fillId="0" borderId="12" xfId="0" applyNumberFormat="1" applyFont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2" borderId="52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6" fillId="2" borderId="5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27" fillId="5" borderId="19" xfId="0" applyFont="1" applyFill="1" applyBorder="1" applyAlignment="1" applyProtection="1">
      <alignment horizontal="center" vertical="center"/>
    </xf>
    <xf numFmtId="0" fontId="27" fillId="5" borderId="84" xfId="0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13" fillId="0" borderId="76" xfId="0" applyNumberFormat="1" applyFont="1" applyBorder="1" applyAlignment="1" applyProtection="1">
      <alignment horizontal="right" vertical="center"/>
    </xf>
    <xf numFmtId="10" fontId="13" fillId="0" borderId="76" xfId="0" applyNumberFormat="1" applyFont="1" applyBorder="1" applyAlignment="1" applyProtection="1">
      <alignment horizontal="center" vertical="center"/>
    </xf>
    <xf numFmtId="165" fontId="13" fillId="0" borderId="45" xfId="0" applyNumberFormat="1" applyFont="1" applyBorder="1" applyAlignment="1" applyProtection="1">
      <alignment horizontal="center" vertical="center"/>
    </xf>
    <xf numFmtId="0" fontId="13" fillId="0" borderId="86" xfId="0" applyNumberFormat="1" applyFont="1" applyBorder="1" applyAlignment="1" applyProtection="1">
      <alignment horizontal="right" vertical="center"/>
    </xf>
    <xf numFmtId="10" fontId="13" fillId="0" borderId="86" xfId="0" applyNumberFormat="1" applyFont="1" applyBorder="1" applyAlignment="1" applyProtection="1">
      <alignment horizontal="center" vertical="center"/>
    </xf>
    <xf numFmtId="165" fontId="13" fillId="0" borderId="46" xfId="0" applyNumberFormat="1" applyFont="1" applyBorder="1" applyAlignment="1" applyProtection="1">
      <alignment horizontal="center" vertical="center"/>
    </xf>
    <xf numFmtId="0" fontId="13" fillId="0" borderId="83" xfId="0" applyNumberFormat="1" applyFont="1" applyBorder="1" applyAlignment="1" applyProtection="1">
      <alignment horizontal="right" vertical="center"/>
    </xf>
    <xf numFmtId="10" fontId="13" fillId="0" borderId="83" xfId="0" applyNumberFormat="1" applyFont="1" applyBorder="1" applyAlignment="1" applyProtection="1">
      <alignment horizontal="center" vertical="center"/>
    </xf>
    <xf numFmtId="165" fontId="13" fillId="0" borderId="10" xfId="0" applyNumberFormat="1" applyFont="1" applyBorder="1" applyAlignment="1" applyProtection="1">
      <alignment horizontal="center" vertical="center"/>
    </xf>
    <xf numFmtId="0" fontId="13" fillId="0" borderId="87" xfId="0" applyNumberFormat="1" applyFont="1" applyBorder="1" applyAlignment="1" applyProtection="1">
      <alignment horizontal="right" vertical="center"/>
    </xf>
    <xf numFmtId="10" fontId="13" fillId="0" borderId="87" xfId="0" applyNumberFormat="1" applyFont="1" applyBorder="1" applyAlignment="1" applyProtection="1">
      <alignment horizontal="center" vertical="center"/>
    </xf>
    <xf numFmtId="165" fontId="13" fillId="0" borderId="48" xfId="0" applyNumberFormat="1" applyFont="1" applyBorder="1" applyAlignment="1" applyProtection="1">
      <alignment horizontal="center" vertical="center"/>
    </xf>
    <xf numFmtId="0" fontId="13" fillId="0" borderId="88" xfId="0" applyNumberFormat="1" applyFont="1" applyBorder="1" applyAlignment="1" applyProtection="1">
      <alignment horizontal="right" vertical="center"/>
    </xf>
    <xf numFmtId="10" fontId="13" fillId="0" borderId="88" xfId="0" applyNumberFormat="1" applyFont="1" applyBorder="1" applyAlignment="1" applyProtection="1">
      <alignment horizontal="center" vertical="center"/>
    </xf>
    <xf numFmtId="165" fontId="13" fillId="0" borderId="49" xfId="0" applyNumberFormat="1" applyFont="1" applyBorder="1" applyAlignment="1" applyProtection="1">
      <alignment horizontal="center" vertical="center"/>
    </xf>
    <xf numFmtId="0" fontId="13" fillId="0" borderId="85" xfId="0" applyNumberFormat="1" applyFont="1" applyBorder="1" applyAlignment="1" applyProtection="1">
      <alignment horizontal="right" vertical="center"/>
    </xf>
    <xf numFmtId="10" fontId="13" fillId="0" borderId="85" xfId="0" applyNumberFormat="1" applyFont="1" applyBorder="1" applyAlignment="1" applyProtection="1">
      <alignment horizontal="center" vertical="center"/>
    </xf>
    <xf numFmtId="165" fontId="13" fillId="0" borderId="23" xfId="0" applyNumberFormat="1" applyFont="1" applyBorder="1" applyAlignment="1" applyProtection="1">
      <alignment horizontal="center" vertical="center"/>
    </xf>
    <xf numFmtId="165" fontId="7" fillId="0" borderId="2" xfId="0" applyNumberFormat="1" applyFont="1" applyBorder="1" applyAlignment="1" applyProtection="1">
      <alignment horizontal="center" vertical="center"/>
    </xf>
    <xf numFmtId="0" fontId="13" fillId="0" borderId="89" xfId="0" applyNumberFormat="1" applyFont="1" applyBorder="1" applyAlignment="1" applyProtection="1">
      <alignment horizontal="right" vertical="center"/>
    </xf>
    <xf numFmtId="10" fontId="13" fillId="0" borderId="89" xfId="0" applyNumberFormat="1" applyFont="1" applyBorder="1" applyAlignment="1" applyProtection="1">
      <alignment horizontal="center" vertical="center"/>
    </xf>
    <xf numFmtId="2" fontId="13" fillId="0" borderId="47" xfId="0" applyNumberFormat="1" applyFont="1" applyBorder="1" applyAlignment="1" applyProtection="1">
      <alignment horizontal="center" vertical="center"/>
    </xf>
    <xf numFmtId="2" fontId="13" fillId="0" borderId="10" xfId="0" applyNumberFormat="1" applyFont="1" applyBorder="1" applyAlignment="1" applyProtection="1">
      <alignment horizontal="center" vertical="center"/>
    </xf>
    <xf numFmtId="2" fontId="13" fillId="0" borderId="46" xfId="0" applyNumberFormat="1" applyFont="1" applyBorder="1" applyAlignment="1" applyProtection="1">
      <alignment horizontal="center" vertical="center"/>
    </xf>
    <xf numFmtId="2" fontId="13" fillId="0" borderId="23" xfId="0" applyNumberFormat="1" applyFont="1" applyBorder="1" applyAlignment="1" applyProtection="1">
      <alignment horizontal="center" vertical="center"/>
    </xf>
    <xf numFmtId="2" fontId="7" fillId="0" borderId="50" xfId="0" applyNumberFormat="1" applyFont="1" applyBorder="1" applyAlignment="1" applyProtection="1">
      <alignment horizontal="center" vertical="center"/>
    </xf>
    <xf numFmtId="10" fontId="5" fillId="2" borderId="32" xfId="0" applyNumberFormat="1" applyFont="1" applyFill="1" applyBorder="1" applyAlignment="1" applyProtection="1">
      <alignment horizontal="center" vertical="center"/>
    </xf>
    <xf numFmtId="2" fontId="5" fillId="0" borderId="50" xfId="0" applyNumberFormat="1" applyFont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165" fontId="22" fillId="4" borderId="17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165" fontId="22" fillId="4" borderId="17" xfId="0" applyNumberFormat="1" applyFont="1" applyFill="1" applyBorder="1" applyAlignment="1" applyProtection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8" fillId="0" borderId="66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2" fontId="21" fillId="2" borderId="78" xfId="0" applyNumberFormat="1" applyFont="1" applyFill="1" applyBorder="1" applyAlignment="1" applyProtection="1">
      <alignment horizontal="center" vertical="center"/>
    </xf>
    <xf numFmtId="2" fontId="21" fillId="2" borderId="79" xfId="0" applyNumberFormat="1" applyFont="1" applyFill="1" applyBorder="1" applyAlignment="1" applyProtection="1">
      <alignment horizontal="center" vertical="center"/>
    </xf>
    <xf numFmtId="2" fontId="21" fillId="2" borderId="29" xfId="0" applyNumberFormat="1" applyFont="1" applyFill="1" applyBorder="1" applyAlignment="1" applyProtection="1">
      <alignment horizontal="center" vertical="center"/>
    </xf>
    <xf numFmtId="2" fontId="21" fillId="2" borderId="10" xfId="0" applyNumberFormat="1" applyFont="1" applyFill="1" applyBorder="1" applyAlignment="1" applyProtection="1">
      <alignment horizontal="center" vertical="center"/>
    </xf>
    <xf numFmtId="0" fontId="7" fillId="4" borderId="40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4" fontId="9" fillId="3" borderId="24" xfId="1" applyNumberFormat="1" applyFont="1" applyFill="1" applyBorder="1" applyAlignment="1" applyProtection="1">
      <alignment horizontal="center" vertical="center" wrapText="1" shrinkToFit="1"/>
      <protection locked="0"/>
    </xf>
    <xf numFmtId="164" fontId="9" fillId="3" borderId="8" xfId="1" applyNumberFormat="1" applyFont="1" applyFill="1" applyBorder="1" applyAlignment="1" applyProtection="1">
      <alignment horizontal="center" vertical="center" wrapText="1" shrinkToFit="1"/>
      <protection locked="0"/>
    </xf>
    <xf numFmtId="0" fontId="14" fillId="2" borderId="76" xfId="0" applyFont="1" applyFill="1" applyBorder="1" applyAlignment="1" applyProtection="1">
      <alignment horizontal="center" vertical="center"/>
      <protection locked="0"/>
    </xf>
    <xf numFmtId="0" fontId="14" fillId="2" borderId="77" xfId="0" applyFont="1" applyFill="1" applyBorder="1" applyAlignment="1" applyProtection="1">
      <alignment horizontal="center" vertical="center"/>
      <protection locked="0"/>
    </xf>
    <xf numFmtId="0" fontId="21" fillId="0" borderId="3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2" fontId="21" fillId="2" borderId="37" xfId="0" applyNumberFormat="1" applyFont="1" applyFill="1" applyBorder="1" applyAlignment="1" applyProtection="1">
      <alignment horizontal="center" vertical="center"/>
    </xf>
    <xf numFmtId="2" fontId="21" fillId="2" borderId="38" xfId="0" applyNumberFormat="1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90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2" fontId="10" fillId="4" borderId="42" xfId="0" applyNumberFormat="1" applyFont="1" applyFill="1" applyBorder="1" applyAlignment="1" applyProtection="1">
      <alignment horizontal="center" vertical="center"/>
    </xf>
    <xf numFmtId="2" fontId="10" fillId="4" borderId="12" xfId="0" applyNumberFormat="1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8" fillId="0" borderId="18" xfId="0" applyFont="1" applyBorder="1" applyAlignment="1" applyProtection="1">
      <alignment horizontal="center" vertical="center"/>
    </xf>
    <xf numFmtId="0" fontId="27" fillId="0" borderId="39" xfId="0" applyFont="1" applyBorder="1" applyAlignment="1" applyProtection="1">
      <alignment horizontal="center" vertical="center"/>
    </xf>
    <xf numFmtId="0" fontId="28" fillId="0" borderId="51" xfId="0" applyFont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E5F7"/>
      <color rgb="FFFDFEE2"/>
      <color rgb="FFE4D5F3"/>
      <color rgb="FFEBFAFF"/>
      <color rgb="FFE1F7FF"/>
      <color rgb="FFD9F5FF"/>
      <color rgb="FFF7FDFF"/>
      <color rgb="FFC5F0FF"/>
      <color rgb="FFD4FCEF"/>
      <color rgb="FFD8F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rightToLeft="1" topLeftCell="A18" workbookViewId="0">
      <selection activeCell="A19" sqref="A19:XFD19"/>
    </sheetView>
  </sheetViews>
  <sheetFormatPr defaultRowHeight="14.25" x14ac:dyDescent="0.2"/>
  <cols>
    <col min="1" max="1" width="58.85546875" style="1" bestFit="1" customWidth="1"/>
    <col min="2" max="2" width="15.5703125" style="1" customWidth="1"/>
    <col min="3" max="3" width="9.140625" style="1"/>
    <col min="4" max="4" width="31.5703125" style="1" customWidth="1"/>
    <col min="5" max="5" width="18" style="1" bestFit="1" customWidth="1"/>
    <col min="6" max="6" width="45.28515625" style="1" bestFit="1" customWidth="1"/>
    <col min="7" max="8" width="9.140625" style="1"/>
    <col min="9" max="9" width="27.5703125" style="1" bestFit="1" customWidth="1"/>
    <col min="10" max="11" width="9.140625" style="1"/>
    <col min="12" max="12" width="49.140625" style="1" bestFit="1" customWidth="1"/>
    <col min="13" max="16384" width="9.140625" style="1"/>
  </cols>
  <sheetData>
    <row r="1" spans="1:13" hidden="1" x14ac:dyDescent="0.2">
      <c r="B1" s="1" t="s">
        <v>2</v>
      </c>
      <c r="D1" s="1" t="e">
        <f>CONCATENATE(B1," ",#REF!)</f>
        <v>#REF!</v>
      </c>
    </row>
    <row r="2" spans="1:13" hidden="1" x14ac:dyDescent="0.2">
      <c r="A2" s="1" t="s">
        <v>1</v>
      </c>
      <c r="B2" s="1" t="s">
        <v>6</v>
      </c>
      <c r="D2" s="2">
        <v>1000</v>
      </c>
      <c r="E2" s="2">
        <v>2000</v>
      </c>
      <c r="F2" s="2">
        <v>100</v>
      </c>
      <c r="I2" s="1" t="e">
        <f>IF(#REF!&lt;D2,"حائز شرایط نمیباشد","حائز شرایط سرمایه میباشد و مراحل ادامه یابد")</f>
        <v>#REF!</v>
      </c>
    </row>
    <row r="4" spans="1:13" x14ac:dyDescent="0.2">
      <c r="A4" s="1" t="s">
        <v>7</v>
      </c>
    </row>
    <row r="5" spans="1:13" x14ac:dyDescent="0.2">
      <c r="A5" s="1" t="s">
        <v>6</v>
      </c>
      <c r="B5" s="1">
        <v>0</v>
      </c>
    </row>
    <row r="6" spans="1:13" x14ac:dyDescent="0.2">
      <c r="A6" s="1" t="s">
        <v>78</v>
      </c>
      <c r="B6" s="1">
        <v>1</v>
      </c>
      <c r="G6" s="1" t="s">
        <v>5</v>
      </c>
      <c r="L6" s="1" t="s">
        <v>80</v>
      </c>
    </row>
    <row r="7" spans="1:13" x14ac:dyDescent="0.2">
      <c r="A7" s="1" t="s">
        <v>102</v>
      </c>
      <c r="B7" s="1">
        <v>0.6</v>
      </c>
      <c r="L7" s="1" t="s">
        <v>44</v>
      </c>
    </row>
    <row r="8" spans="1:13" x14ac:dyDescent="0.2">
      <c r="A8" s="1" t="s">
        <v>103</v>
      </c>
      <c r="B8" s="1">
        <v>0.6</v>
      </c>
      <c r="G8" s="3">
        <v>0.18</v>
      </c>
      <c r="H8" s="1">
        <v>1</v>
      </c>
      <c r="L8" s="1" t="s">
        <v>100</v>
      </c>
      <c r="M8" s="1">
        <v>6</v>
      </c>
    </row>
    <row r="9" spans="1:13" x14ac:dyDescent="0.2">
      <c r="A9" s="1" t="s">
        <v>79</v>
      </c>
      <c r="B9" s="1">
        <v>0.4</v>
      </c>
      <c r="G9" s="3">
        <v>0.17</v>
      </c>
      <c r="H9" s="1">
        <v>0.9</v>
      </c>
      <c r="L9" s="1" t="s">
        <v>101</v>
      </c>
      <c r="M9" s="1">
        <v>10</v>
      </c>
    </row>
    <row r="10" spans="1:13" x14ac:dyDescent="0.2">
      <c r="A10" s="1" t="s">
        <v>4</v>
      </c>
      <c r="B10" s="1">
        <v>0.1</v>
      </c>
      <c r="G10" s="3">
        <v>0.16</v>
      </c>
      <c r="H10" s="1">
        <v>0.8</v>
      </c>
      <c r="L10" s="1" t="s">
        <v>113</v>
      </c>
      <c r="M10" s="76"/>
    </row>
    <row r="11" spans="1:13" x14ac:dyDescent="0.2">
      <c r="G11" s="3">
        <v>0.15</v>
      </c>
      <c r="H11" s="1">
        <v>0.7</v>
      </c>
    </row>
    <row r="12" spans="1:13" x14ac:dyDescent="0.2">
      <c r="G12" s="3">
        <v>0.14000000000000001</v>
      </c>
      <c r="H12" s="1">
        <v>0.6</v>
      </c>
    </row>
    <row r="13" spans="1:13" x14ac:dyDescent="0.2">
      <c r="G13" s="3">
        <v>0.13</v>
      </c>
      <c r="H13" s="1">
        <v>0.5</v>
      </c>
    </row>
    <row r="14" spans="1:13" ht="15" x14ac:dyDescent="0.25">
      <c r="A14" s="5" t="s">
        <v>1</v>
      </c>
      <c r="B14"/>
      <c r="G14" s="3">
        <v>0.12</v>
      </c>
      <c r="H14" s="1">
        <v>0.4</v>
      </c>
    </row>
    <row r="15" spans="1:13" ht="15" x14ac:dyDescent="0.25">
      <c r="A15" s="5" t="s">
        <v>6</v>
      </c>
      <c r="B15">
        <v>0</v>
      </c>
      <c r="G15" s="3">
        <v>0.11</v>
      </c>
      <c r="H15" s="1">
        <v>0.3</v>
      </c>
    </row>
    <row r="16" spans="1:13" ht="15" x14ac:dyDescent="0.25">
      <c r="A16" t="s">
        <v>120</v>
      </c>
      <c r="B16" s="6">
        <v>0</v>
      </c>
      <c r="G16" s="3">
        <v>0.1</v>
      </c>
      <c r="H16" s="1">
        <v>0.2</v>
      </c>
    </row>
    <row r="17" spans="1:10" ht="15" x14ac:dyDescent="0.25">
      <c r="A17" t="s">
        <v>119</v>
      </c>
      <c r="B17" s="6">
        <v>10</v>
      </c>
      <c r="G17" s="3">
        <v>9.0000000000000205E-2</v>
      </c>
      <c r="H17" s="1">
        <v>0.1</v>
      </c>
    </row>
    <row r="18" spans="1:10" ht="15" x14ac:dyDescent="0.25">
      <c r="A18" t="s">
        <v>121</v>
      </c>
      <c r="B18" s="6">
        <v>20</v>
      </c>
      <c r="G18" s="3">
        <v>7.9999999999999905E-2</v>
      </c>
      <c r="H18" s="1">
        <v>0.1</v>
      </c>
    </row>
    <row r="19" spans="1:10" ht="15" x14ac:dyDescent="0.25">
      <c r="A19" t="s">
        <v>118</v>
      </c>
      <c r="B19" s="6">
        <v>30</v>
      </c>
      <c r="G19" s="3">
        <v>6.9999999999999896E-2</v>
      </c>
      <c r="H19" s="1">
        <v>0.1</v>
      </c>
    </row>
    <row r="20" spans="1:10" ht="15" x14ac:dyDescent="0.25">
      <c r="A20" t="s">
        <v>117</v>
      </c>
      <c r="B20" s="6">
        <v>40</v>
      </c>
      <c r="G20" s="3">
        <v>5.9999999999999901E-2</v>
      </c>
      <c r="H20" s="1">
        <v>0.1</v>
      </c>
    </row>
    <row r="21" spans="1:10" x14ac:dyDescent="0.2">
      <c r="G21" s="3">
        <v>4.9999999999999899E-2</v>
      </c>
      <c r="H21" s="1">
        <v>0.1</v>
      </c>
    </row>
    <row r="24" spans="1:10" x14ac:dyDescent="0.2">
      <c r="A24" s="1" t="s">
        <v>9</v>
      </c>
    </row>
    <row r="25" spans="1:10" x14ac:dyDescent="0.2">
      <c r="F25" s="1" t="s">
        <v>28</v>
      </c>
      <c r="I25" s="1" t="s">
        <v>29</v>
      </c>
    </row>
    <row r="26" spans="1:10" x14ac:dyDescent="0.2">
      <c r="B26" s="1" t="s">
        <v>10</v>
      </c>
      <c r="C26" s="1" t="s">
        <v>25</v>
      </c>
      <c r="D26" s="1" t="s">
        <v>12</v>
      </c>
      <c r="F26" s="4" t="s">
        <v>6</v>
      </c>
      <c r="G26" s="1">
        <v>0</v>
      </c>
      <c r="I26" s="1" t="s">
        <v>6</v>
      </c>
      <c r="J26" s="1">
        <v>0</v>
      </c>
    </row>
    <row r="27" spans="1:10" x14ac:dyDescent="0.2">
      <c r="A27" s="1" t="s">
        <v>6</v>
      </c>
      <c r="B27" s="1">
        <v>0</v>
      </c>
      <c r="C27" s="1">
        <v>0</v>
      </c>
      <c r="D27" s="1">
        <v>0</v>
      </c>
      <c r="F27" s="4" t="s">
        <v>48</v>
      </c>
      <c r="G27" s="1">
        <v>1</v>
      </c>
      <c r="I27" s="1" t="s">
        <v>77</v>
      </c>
      <c r="J27" s="1">
        <v>1</v>
      </c>
    </row>
    <row r="28" spans="1:10" x14ac:dyDescent="0.2">
      <c r="A28" s="1" t="s">
        <v>13</v>
      </c>
      <c r="B28" s="1">
        <v>4</v>
      </c>
      <c r="C28" s="1">
        <v>2</v>
      </c>
      <c r="D28" s="1">
        <v>2</v>
      </c>
      <c r="F28" s="4" t="s">
        <v>49</v>
      </c>
      <c r="G28" s="1">
        <v>1</v>
      </c>
      <c r="I28" s="1" t="s">
        <v>71</v>
      </c>
      <c r="J28" s="1">
        <v>0.8</v>
      </c>
    </row>
    <row r="29" spans="1:10" x14ac:dyDescent="0.2">
      <c r="A29" s="1" t="s">
        <v>14</v>
      </c>
      <c r="B29" s="1">
        <v>4</v>
      </c>
      <c r="C29" s="1">
        <v>2</v>
      </c>
      <c r="D29" s="1">
        <v>2</v>
      </c>
      <c r="F29" s="4" t="s">
        <v>50</v>
      </c>
      <c r="G29" s="1">
        <v>1</v>
      </c>
      <c r="I29" s="1" t="s">
        <v>72</v>
      </c>
      <c r="J29" s="1">
        <v>0.6</v>
      </c>
    </row>
    <row r="30" spans="1:10" x14ac:dyDescent="0.2">
      <c r="A30" s="1" t="s">
        <v>15</v>
      </c>
      <c r="B30" s="1">
        <v>4</v>
      </c>
      <c r="C30" s="1">
        <v>2</v>
      </c>
      <c r="D30" s="1">
        <v>2</v>
      </c>
      <c r="F30" s="4" t="s">
        <v>3</v>
      </c>
      <c r="G30" s="1">
        <v>1</v>
      </c>
      <c r="I30" s="1" t="s">
        <v>115</v>
      </c>
      <c r="J30" s="1">
        <v>0.5</v>
      </c>
    </row>
    <row r="31" spans="1:10" x14ac:dyDescent="0.2">
      <c r="A31" s="1" t="s">
        <v>16</v>
      </c>
      <c r="B31" s="1">
        <v>4</v>
      </c>
      <c r="C31" s="1">
        <v>2</v>
      </c>
      <c r="D31" s="1">
        <v>2</v>
      </c>
      <c r="F31" s="4" t="s">
        <v>51</v>
      </c>
      <c r="G31" s="1">
        <v>0.9</v>
      </c>
      <c r="I31" s="1" t="s">
        <v>116</v>
      </c>
      <c r="J31" s="1">
        <v>0.4</v>
      </c>
    </row>
    <row r="32" spans="1:10" x14ac:dyDescent="0.2">
      <c r="A32" s="1" t="s">
        <v>17</v>
      </c>
      <c r="B32" s="1">
        <v>3</v>
      </c>
      <c r="C32" s="1">
        <v>1.5</v>
      </c>
      <c r="D32" s="1">
        <v>1.5</v>
      </c>
      <c r="F32" s="4" t="s">
        <v>52</v>
      </c>
      <c r="G32" s="1">
        <v>0.9</v>
      </c>
      <c r="I32" s="1" t="s">
        <v>73</v>
      </c>
      <c r="J32" s="1">
        <v>0.3</v>
      </c>
    </row>
    <row r="33" spans="1:10" x14ac:dyDescent="0.2">
      <c r="A33" s="1" t="s">
        <v>18</v>
      </c>
      <c r="B33" s="1">
        <v>3</v>
      </c>
      <c r="C33" s="1">
        <v>1.5</v>
      </c>
      <c r="D33" s="1">
        <v>1.5</v>
      </c>
      <c r="F33" s="4" t="s">
        <v>53</v>
      </c>
      <c r="G33" s="1">
        <v>0.9</v>
      </c>
    </row>
    <row r="34" spans="1:10" x14ac:dyDescent="0.2">
      <c r="A34" s="1" t="s">
        <v>19</v>
      </c>
      <c r="B34" s="1">
        <v>3</v>
      </c>
      <c r="C34" s="1">
        <v>1.5</v>
      </c>
      <c r="D34" s="1">
        <v>1.5</v>
      </c>
      <c r="F34" s="4" t="s">
        <v>54</v>
      </c>
      <c r="G34" s="1">
        <v>0.9</v>
      </c>
    </row>
    <row r="35" spans="1:10" x14ac:dyDescent="0.2">
      <c r="A35" s="1" t="s">
        <v>20</v>
      </c>
      <c r="B35" s="1">
        <v>3</v>
      </c>
      <c r="C35" s="1">
        <v>1.5</v>
      </c>
      <c r="D35" s="1">
        <v>1.5</v>
      </c>
      <c r="F35" s="4" t="s">
        <v>55</v>
      </c>
      <c r="G35" s="1">
        <v>0.9</v>
      </c>
    </row>
    <row r="36" spans="1:10" x14ac:dyDescent="0.2">
      <c r="A36" s="1" t="s">
        <v>21</v>
      </c>
      <c r="B36" s="1">
        <v>2</v>
      </c>
      <c r="C36" s="1">
        <v>1</v>
      </c>
      <c r="D36" s="1">
        <v>1</v>
      </c>
      <c r="F36" s="4" t="s">
        <v>62</v>
      </c>
      <c r="G36" s="1">
        <v>0.8</v>
      </c>
    </row>
    <row r="37" spans="1:10" x14ac:dyDescent="0.2">
      <c r="A37" s="1" t="s">
        <v>22</v>
      </c>
      <c r="B37" s="1">
        <v>2</v>
      </c>
      <c r="C37" s="1">
        <v>1</v>
      </c>
      <c r="D37" s="1">
        <v>1</v>
      </c>
      <c r="F37" s="4" t="s">
        <v>63</v>
      </c>
      <c r="G37" s="1">
        <v>0.8</v>
      </c>
    </row>
    <row r="38" spans="1:10" x14ac:dyDescent="0.2">
      <c r="A38" s="1" t="s">
        <v>23</v>
      </c>
      <c r="B38" s="1">
        <v>2</v>
      </c>
      <c r="C38" s="1">
        <v>1</v>
      </c>
      <c r="D38" s="1">
        <v>1</v>
      </c>
      <c r="F38" s="4" t="s">
        <v>58</v>
      </c>
      <c r="G38" s="1">
        <v>0.8</v>
      </c>
    </row>
    <row r="39" spans="1:10" x14ac:dyDescent="0.2">
      <c r="A39" s="1" t="s">
        <v>26</v>
      </c>
      <c r="B39" s="1">
        <v>2</v>
      </c>
      <c r="C39" s="1">
        <v>1</v>
      </c>
      <c r="D39" s="1">
        <v>1</v>
      </c>
      <c r="F39" s="4" t="s">
        <v>59</v>
      </c>
      <c r="G39" s="1">
        <v>0.8</v>
      </c>
    </row>
    <row r="40" spans="1:10" ht="28.5" x14ac:dyDescent="0.2">
      <c r="A40" s="1" t="s">
        <v>24</v>
      </c>
      <c r="B40" s="1">
        <v>1</v>
      </c>
      <c r="C40" s="1">
        <v>0.5</v>
      </c>
      <c r="D40" s="1">
        <v>0.5</v>
      </c>
      <c r="F40" s="4" t="s">
        <v>114</v>
      </c>
      <c r="G40" s="1">
        <v>0.8</v>
      </c>
      <c r="I40" s="1" t="s">
        <v>6</v>
      </c>
      <c r="J40" s="1">
        <v>0</v>
      </c>
    </row>
    <row r="41" spans="1:10" x14ac:dyDescent="0.2">
      <c r="F41" s="4" t="s">
        <v>60</v>
      </c>
      <c r="G41" s="1">
        <v>0.8</v>
      </c>
      <c r="I41" s="1" t="s">
        <v>87</v>
      </c>
      <c r="J41" s="1">
        <v>1</v>
      </c>
    </row>
    <row r="42" spans="1:10" x14ac:dyDescent="0.2">
      <c r="F42" s="4" t="s">
        <v>61</v>
      </c>
      <c r="G42" s="1">
        <v>0.8</v>
      </c>
      <c r="I42" s="1" t="s">
        <v>86</v>
      </c>
      <c r="J42" s="1">
        <v>1</v>
      </c>
    </row>
    <row r="43" spans="1:10" x14ac:dyDescent="0.2">
      <c r="F43" s="4" t="s">
        <v>2</v>
      </c>
      <c r="G43" s="1">
        <v>0.7</v>
      </c>
      <c r="I43" s="1" t="s">
        <v>85</v>
      </c>
      <c r="J43" s="1">
        <v>0</v>
      </c>
    </row>
    <row r="44" spans="1:10" x14ac:dyDescent="0.2">
      <c r="F44" s="4" t="s">
        <v>56</v>
      </c>
      <c r="G44" s="1">
        <v>0.7</v>
      </c>
    </row>
    <row r="45" spans="1:10" x14ac:dyDescent="0.2">
      <c r="F45" s="4" t="s">
        <v>57</v>
      </c>
      <c r="G45" s="1">
        <v>0.7</v>
      </c>
    </row>
    <row r="46" spans="1:10" ht="28.5" x14ac:dyDescent="0.2">
      <c r="F46" s="4" t="s">
        <v>65</v>
      </c>
      <c r="G46" s="1">
        <v>0.4</v>
      </c>
    </row>
    <row r="47" spans="1:10" x14ac:dyDescent="0.2">
      <c r="F47" s="4" t="s">
        <v>66</v>
      </c>
      <c r="G47" s="1">
        <v>0.3</v>
      </c>
    </row>
    <row r="48" spans="1:10" x14ac:dyDescent="0.2">
      <c r="F48" s="4" t="s">
        <v>19</v>
      </c>
      <c r="G48" s="1">
        <v>0.3</v>
      </c>
    </row>
    <row r="49" spans="6:7" x14ac:dyDescent="0.2">
      <c r="F49" s="1" t="s">
        <v>75</v>
      </c>
      <c r="G49" s="1">
        <v>0.3</v>
      </c>
    </row>
    <row r="50" spans="6:7" x14ac:dyDescent="0.2">
      <c r="F50" s="4" t="s">
        <v>74</v>
      </c>
      <c r="G50" s="1">
        <v>0.2</v>
      </c>
    </row>
    <row r="51" spans="6:7" x14ac:dyDescent="0.2">
      <c r="F51" s="4" t="s">
        <v>106</v>
      </c>
      <c r="G51" s="1">
        <v>0.2</v>
      </c>
    </row>
    <row r="52" spans="6:7" x14ac:dyDescent="0.2">
      <c r="F52" s="4" t="s">
        <v>64</v>
      </c>
      <c r="G52" s="1">
        <v>0.2</v>
      </c>
    </row>
    <row r="53" spans="6:7" x14ac:dyDescent="0.2">
      <c r="F53" s="1" t="s">
        <v>67</v>
      </c>
      <c r="G53" s="1">
        <v>0.1</v>
      </c>
    </row>
    <row r="54" spans="6:7" x14ac:dyDescent="0.2">
      <c r="F54" s="1" t="s">
        <v>68</v>
      </c>
      <c r="G54" s="1">
        <v>0.1</v>
      </c>
    </row>
    <row r="55" spans="6:7" x14ac:dyDescent="0.2">
      <c r="F55" s="1" t="s">
        <v>69</v>
      </c>
      <c r="G55" s="1">
        <v>0.1</v>
      </c>
    </row>
    <row r="56" spans="6:7" x14ac:dyDescent="0.2">
      <c r="F56" s="1" t="s">
        <v>70</v>
      </c>
      <c r="G56" s="1">
        <v>0.1</v>
      </c>
    </row>
    <row r="57" spans="6:7" x14ac:dyDescent="0.2">
      <c r="F57" s="1" t="s">
        <v>76</v>
      </c>
      <c r="G57" s="1">
        <v>0.1</v>
      </c>
    </row>
    <row r="58" spans="6:7" x14ac:dyDescent="0.2">
      <c r="F58" s="1" t="s">
        <v>84</v>
      </c>
      <c r="G58" s="1">
        <v>0.05</v>
      </c>
    </row>
  </sheetData>
  <sheetProtection algorithmName="SHA-512" hashValue="+tLxdmkkjA5S9D2mHkFwJMbjFT4XaY/lpNIFDjBHznU3Aj4imobe6msMRV4MYWUBnUmCJps3o+tpx+ySNwq0MA==" saltValue="LbNV+3KoCsqrEGNvEdaJ2g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HB39"/>
  <sheetViews>
    <sheetView rightToLeft="1" tabSelected="1" topLeftCell="CE2" zoomScaleNormal="100" zoomScaleSheetLayoutView="120" workbookViewId="0">
      <pane ySplit="6" topLeftCell="A8" activePane="bottomLeft" state="frozen"/>
      <selection activeCell="A2" sqref="A2"/>
      <selection pane="bottomLeft" activeCell="CI6" sqref="CI6:CT7"/>
    </sheetView>
  </sheetViews>
  <sheetFormatPr defaultRowHeight="18" x14ac:dyDescent="0.25"/>
  <cols>
    <col min="1" max="1" width="1" style="30" customWidth="1"/>
    <col min="2" max="2" width="3.5703125" style="7" customWidth="1"/>
    <col min="3" max="3" width="25.7109375" style="7" customWidth="1"/>
    <col min="4" max="4" width="30" style="7" customWidth="1"/>
    <col min="5" max="5" width="7.7109375" style="7" customWidth="1"/>
    <col min="6" max="6" width="9.140625" style="7" customWidth="1"/>
    <col min="7" max="7" width="8.42578125" style="7" bestFit="1" customWidth="1"/>
    <col min="8" max="8" width="8.7109375" style="7" customWidth="1"/>
    <col min="9" max="9" width="8.5703125" style="30" customWidth="1"/>
    <col min="10" max="10" width="4.85546875" style="30" customWidth="1"/>
    <col min="11" max="11" width="10.85546875" style="30" customWidth="1"/>
    <col min="12" max="12" width="23.140625" style="30" customWidth="1"/>
    <col min="13" max="13" width="13.7109375" style="30" customWidth="1"/>
    <col min="14" max="14" width="10.7109375" style="30" customWidth="1"/>
    <col min="15" max="15" width="1.7109375" style="31" customWidth="1"/>
    <col min="16" max="16" width="3.5703125" style="7" customWidth="1"/>
    <col min="17" max="17" width="25.7109375" style="7" customWidth="1"/>
    <col min="18" max="18" width="30" style="7" customWidth="1"/>
    <col min="19" max="19" width="7.7109375" style="7" customWidth="1"/>
    <col min="20" max="20" width="9.140625" style="7" customWidth="1"/>
    <col min="21" max="21" width="8.42578125" style="7" bestFit="1" customWidth="1"/>
    <col min="22" max="22" width="8.7109375" style="7" customWidth="1"/>
    <col min="23" max="23" width="8.5703125" style="30" customWidth="1"/>
    <col min="24" max="24" width="4.85546875" style="30" customWidth="1"/>
    <col min="25" max="25" width="10.85546875" style="30" customWidth="1"/>
    <col min="26" max="26" width="23.140625" style="30" customWidth="1"/>
    <col min="27" max="27" width="13.7109375" style="30" customWidth="1"/>
    <col min="28" max="28" width="10.7109375" style="30" customWidth="1"/>
    <col min="29" max="29" width="1.42578125" style="30" customWidth="1"/>
    <col min="30" max="30" width="3.5703125" style="7" customWidth="1"/>
    <col min="31" max="31" width="25.7109375" style="7" customWidth="1"/>
    <col min="32" max="32" width="30" style="7" customWidth="1"/>
    <col min="33" max="33" width="7.7109375" style="7" customWidth="1"/>
    <col min="34" max="34" width="9.140625" style="7" customWidth="1"/>
    <col min="35" max="35" width="8.42578125" style="7" bestFit="1" customWidth="1"/>
    <col min="36" max="36" width="8.7109375" style="7" customWidth="1"/>
    <col min="37" max="37" width="8.5703125" style="30" customWidth="1"/>
    <col min="38" max="38" width="4.85546875" style="30" customWidth="1"/>
    <col min="39" max="39" width="10.85546875" style="30" customWidth="1"/>
    <col min="40" max="40" width="23.140625" style="30" customWidth="1"/>
    <col min="41" max="41" width="13.7109375" style="30" customWidth="1"/>
    <col min="42" max="42" width="10.7109375" style="30" customWidth="1"/>
    <col min="43" max="43" width="2.42578125" style="30" customWidth="1"/>
    <col min="44" max="44" width="3.5703125" style="7" customWidth="1"/>
    <col min="45" max="45" width="25.7109375" style="7" customWidth="1"/>
    <col min="46" max="46" width="30" style="7" customWidth="1"/>
    <col min="47" max="47" width="7.7109375" style="7" customWidth="1"/>
    <col min="48" max="48" width="9.140625" style="7" customWidth="1"/>
    <col min="49" max="49" width="8.42578125" style="7" bestFit="1" customWidth="1"/>
    <col min="50" max="50" width="8.7109375" style="7" customWidth="1"/>
    <col min="51" max="51" width="8.5703125" style="30" customWidth="1"/>
    <col min="52" max="52" width="4.85546875" style="30" customWidth="1"/>
    <col min="53" max="53" width="10.85546875" style="30" customWidth="1"/>
    <col min="54" max="54" width="23.140625" style="30" customWidth="1"/>
    <col min="55" max="55" width="13.7109375" style="30" customWidth="1"/>
    <col min="56" max="56" width="10.7109375" style="30" customWidth="1"/>
    <col min="57" max="57" width="2" style="30" customWidth="1"/>
    <col min="58" max="58" width="3.5703125" style="7" customWidth="1"/>
    <col min="59" max="59" width="25.7109375" style="7" customWidth="1"/>
    <col min="60" max="60" width="30" style="7" customWidth="1"/>
    <col min="61" max="61" width="7.7109375" style="7" customWidth="1"/>
    <col min="62" max="62" width="9.140625" style="7" customWidth="1"/>
    <col min="63" max="63" width="8.42578125" style="7" bestFit="1" customWidth="1"/>
    <col min="64" max="64" width="8.7109375" style="7" customWidth="1"/>
    <col min="65" max="65" width="8.5703125" style="30" customWidth="1"/>
    <col min="66" max="66" width="4.85546875" style="30" customWidth="1"/>
    <col min="67" max="67" width="10.85546875" style="30" customWidth="1"/>
    <col min="68" max="68" width="23.140625" style="30" customWidth="1"/>
    <col min="69" max="69" width="13.7109375" style="30" customWidth="1"/>
    <col min="70" max="70" width="10.7109375" style="30" customWidth="1"/>
    <col min="71" max="71" width="2.42578125" style="30" customWidth="1"/>
    <col min="72" max="72" width="3.5703125" style="7" customWidth="1"/>
    <col min="73" max="73" width="25.7109375" style="7" customWidth="1"/>
    <col min="74" max="74" width="30" style="7" customWidth="1"/>
    <col min="75" max="75" width="7.7109375" style="7" customWidth="1"/>
    <col min="76" max="76" width="9.140625" style="7" customWidth="1"/>
    <col min="77" max="77" width="8.42578125" style="7" bestFit="1" customWidth="1"/>
    <col min="78" max="78" width="8.7109375" style="7" customWidth="1"/>
    <col min="79" max="79" width="8.5703125" style="30" customWidth="1"/>
    <col min="80" max="80" width="4.85546875" style="30" customWidth="1"/>
    <col min="81" max="81" width="10.85546875" style="30" customWidth="1"/>
    <col min="82" max="82" width="23.140625" style="30" customWidth="1"/>
    <col min="83" max="83" width="13.7109375" style="30" customWidth="1"/>
    <col min="84" max="84" width="10.7109375" style="30" customWidth="1"/>
    <col min="85" max="85" width="1.140625" style="30" customWidth="1"/>
    <col min="86" max="86" width="3.5703125" style="7" customWidth="1"/>
    <col min="87" max="87" width="25.7109375" style="7" customWidth="1"/>
    <col min="88" max="88" width="30" style="7" customWidth="1"/>
    <col min="89" max="89" width="7.7109375" style="7" customWidth="1"/>
    <col min="90" max="90" width="9.140625" style="7" customWidth="1"/>
    <col min="91" max="91" width="8.42578125" style="7" bestFit="1" customWidth="1"/>
    <col min="92" max="92" width="8.7109375" style="7" customWidth="1"/>
    <col min="93" max="93" width="8.5703125" style="30" customWidth="1"/>
    <col min="94" max="94" width="4.85546875" style="30" customWidth="1"/>
    <col min="95" max="95" width="10.85546875" style="30" customWidth="1"/>
    <col min="96" max="96" width="23.140625" style="30" customWidth="1"/>
    <col min="97" max="97" width="13.7109375" style="30" customWidth="1"/>
    <col min="98" max="98" width="10.7109375" style="30" customWidth="1"/>
    <col min="99" max="99" width="2.140625" style="30" customWidth="1"/>
    <col min="100" max="100" width="3.5703125" style="7" customWidth="1"/>
    <col min="101" max="101" width="25.7109375" style="7" customWidth="1"/>
    <col min="102" max="102" width="30" style="7" customWidth="1"/>
    <col min="103" max="103" width="7.7109375" style="7" customWidth="1"/>
    <col min="104" max="104" width="9.140625" style="7" customWidth="1"/>
    <col min="105" max="105" width="8.42578125" style="7" bestFit="1" customWidth="1"/>
    <col min="106" max="106" width="8.7109375" style="7" customWidth="1"/>
    <col min="107" max="107" width="8.5703125" style="30" customWidth="1"/>
    <col min="108" max="108" width="4.85546875" style="30" customWidth="1"/>
    <col min="109" max="109" width="10.85546875" style="30" customWidth="1"/>
    <col min="110" max="110" width="23.140625" style="30" customWidth="1"/>
    <col min="111" max="111" width="13.7109375" style="30" customWidth="1"/>
    <col min="112" max="112" width="10.7109375" style="30" customWidth="1"/>
    <col min="113" max="113" width="3" style="30" customWidth="1"/>
    <col min="114" max="114" width="3.5703125" style="7" customWidth="1"/>
    <col min="115" max="115" width="25.7109375" style="7" customWidth="1"/>
    <col min="116" max="116" width="30" style="7" customWidth="1"/>
    <col min="117" max="117" width="7.7109375" style="7" customWidth="1"/>
    <col min="118" max="118" width="9.140625" style="7" customWidth="1"/>
    <col min="119" max="119" width="8.42578125" style="7" bestFit="1" customWidth="1"/>
    <col min="120" max="120" width="8.7109375" style="7" customWidth="1"/>
    <col min="121" max="121" width="8.5703125" style="30" customWidth="1"/>
    <col min="122" max="122" width="4.85546875" style="30" customWidth="1"/>
    <col min="123" max="123" width="10.85546875" style="30" customWidth="1"/>
    <col min="124" max="124" width="23.140625" style="30" customWidth="1"/>
    <col min="125" max="125" width="13.7109375" style="30" customWidth="1"/>
    <col min="126" max="126" width="10.7109375" style="30" customWidth="1"/>
    <col min="127" max="127" width="2.85546875" style="30" customWidth="1"/>
    <col min="128" max="128" width="3.5703125" style="7" customWidth="1"/>
    <col min="129" max="129" width="25.7109375" style="7" customWidth="1"/>
    <col min="130" max="130" width="30" style="7" customWidth="1"/>
    <col min="131" max="131" width="7.7109375" style="7" customWidth="1"/>
    <col min="132" max="132" width="9.140625" style="7" customWidth="1"/>
    <col min="133" max="133" width="8.42578125" style="7" bestFit="1" customWidth="1"/>
    <col min="134" max="134" width="8.7109375" style="7" customWidth="1"/>
    <col min="135" max="135" width="8.5703125" style="30" customWidth="1"/>
    <col min="136" max="136" width="4.85546875" style="30" customWidth="1"/>
    <col min="137" max="137" width="10.85546875" style="30" customWidth="1"/>
    <col min="138" max="138" width="23.140625" style="30" customWidth="1"/>
    <col min="139" max="139" width="13.7109375" style="30" customWidth="1"/>
    <col min="140" max="140" width="10.7109375" style="30" customWidth="1"/>
    <col min="141" max="141" width="3" style="30" customWidth="1"/>
    <col min="142" max="142" width="3.5703125" style="7" customWidth="1"/>
    <col min="143" max="143" width="25.7109375" style="7" customWidth="1"/>
    <col min="144" max="144" width="30" style="7" customWidth="1"/>
    <col min="145" max="145" width="7.7109375" style="7" customWidth="1"/>
    <col min="146" max="146" width="9.140625" style="7" customWidth="1"/>
    <col min="147" max="147" width="8.42578125" style="7" bestFit="1" customWidth="1"/>
    <col min="148" max="148" width="8.7109375" style="7" customWidth="1"/>
    <col min="149" max="149" width="8.5703125" style="30" customWidth="1"/>
    <col min="150" max="150" width="4.85546875" style="30" customWidth="1"/>
    <col min="151" max="151" width="10.85546875" style="30" customWidth="1"/>
    <col min="152" max="152" width="23.140625" style="30" customWidth="1"/>
    <col min="153" max="153" width="13.7109375" style="30" customWidth="1"/>
    <col min="154" max="154" width="10.7109375" style="30" customWidth="1"/>
    <col min="155" max="155" width="2.140625" style="30" customWidth="1"/>
    <col min="156" max="156" width="3.5703125" style="7" customWidth="1"/>
    <col min="157" max="157" width="25.7109375" style="7" customWidth="1"/>
    <col min="158" max="158" width="30" style="7" customWidth="1"/>
    <col min="159" max="159" width="7.7109375" style="7" customWidth="1"/>
    <col min="160" max="160" width="9.140625" style="7" customWidth="1"/>
    <col min="161" max="161" width="8.42578125" style="7" bestFit="1" customWidth="1"/>
    <col min="162" max="162" width="8.7109375" style="7" customWidth="1"/>
    <col min="163" max="163" width="8.5703125" style="30" customWidth="1"/>
    <col min="164" max="164" width="4.85546875" style="30" customWidth="1"/>
    <col min="165" max="165" width="10.85546875" style="30" customWidth="1"/>
    <col min="166" max="166" width="23.140625" style="30" customWidth="1"/>
    <col min="167" max="167" width="13.7109375" style="30" customWidth="1"/>
    <col min="168" max="168" width="10.7109375" style="30" customWidth="1"/>
    <col min="169" max="169" width="2.28515625" style="30" customWidth="1"/>
    <col min="170" max="170" width="3.5703125" style="7" customWidth="1"/>
    <col min="171" max="171" width="25.7109375" style="7" customWidth="1"/>
    <col min="172" max="172" width="30" style="7" customWidth="1"/>
    <col min="173" max="173" width="7.7109375" style="7" customWidth="1"/>
    <col min="174" max="174" width="9.140625" style="7" customWidth="1"/>
    <col min="175" max="175" width="8.42578125" style="7" bestFit="1" customWidth="1"/>
    <col min="176" max="176" width="8.7109375" style="7" customWidth="1"/>
    <col min="177" max="177" width="8.5703125" style="30" customWidth="1"/>
    <col min="178" max="178" width="4.85546875" style="30" customWidth="1"/>
    <col min="179" max="179" width="10.85546875" style="30" customWidth="1"/>
    <col min="180" max="180" width="23.140625" style="30" customWidth="1"/>
    <col min="181" max="181" width="13.7109375" style="30" customWidth="1"/>
    <col min="182" max="182" width="10.7109375" style="30" customWidth="1"/>
    <col min="183" max="183" width="2.85546875" style="30" customWidth="1"/>
    <col min="184" max="184" width="3.5703125" style="7" customWidth="1"/>
    <col min="185" max="185" width="25.7109375" style="7" customWidth="1"/>
    <col min="186" max="186" width="30" style="7" customWidth="1"/>
    <col min="187" max="187" width="7.7109375" style="7" customWidth="1"/>
    <col min="188" max="188" width="9.140625" style="7" customWidth="1"/>
    <col min="189" max="189" width="8.42578125" style="7" bestFit="1" customWidth="1"/>
    <col min="190" max="190" width="8.7109375" style="7" customWidth="1"/>
    <col min="191" max="191" width="8.5703125" style="30" customWidth="1"/>
    <col min="192" max="192" width="4.85546875" style="30" customWidth="1"/>
    <col min="193" max="193" width="10.85546875" style="30" customWidth="1"/>
    <col min="194" max="194" width="23.140625" style="30" customWidth="1"/>
    <col min="195" max="195" width="13.7109375" style="30" customWidth="1"/>
    <col min="196" max="196" width="10.7109375" style="30" customWidth="1"/>
    <col min="197" max="197" width="3.42578125" style="30" customWidth="1"/>
    <col min="198" max="198" width="3.5703125" style="7" customWidth="1"/>
    <col min="199" max="199" width="25.7109375" style="7" customWidth="1"/>
    <col min="200" max="200" width="30" style="7" customWidth="1"/>
    <col min="201" max="201" width="7.7109375" style="7" customWidth="1"/>
    <col min="202" max="202" width="9.140625" style="7" customWidth="1"/>
    <col min="203" max="203" width="8.42578125" style="7" bestFit="1" customWidth="1"/>
    <col min="204" max="204" width="8.7109375" style="7" customWidth="1"/>
    <col min="205" max="205" width="8.5703125" style="30" customWidth="1"/>
    <col min="206" max="206" width="4.85546875" style="30" customWidth="1"/>
    <col min="207" max="207" width="10.85546875" style="30" customWidth="1"/>
    <col min="208" max="208" width="23.140625" style="30" customWidth="1"/>
    <col min="209" max="209" width="13.7109375" style="30" customWidth="1"/>
    <col min="210" max="210" width="10.7109375" style="30" customWidth="1"/>
    <col min="211" max="211" width="9.140625" style="30" customWidth="1"/>
    <col min="212" max="16384" width="9.140625" style="30"/>
  </cols>
  <sheetData>
    <row r="1" spans="2:210" ht="9" hidden="1" customHeight="1" x14ac:dyDescent="0.25"/>
    <row r="2" spans="2:210" ht="9" customHeight="1" x14ac:dyDescent="0.25"/>
    <row r="3" spans="2:210" ht="18" customHeight="1" x14ac:dyDescent="0.25">
      <c r="C3" s="40" t="s">
        <v>104</v>
      </c>
      <c r="M3" s="37"/>
      <c r="Q3" s="40" t="s">
        <v>104</v>
      </c>
      <c r="AA3" s="37"/>
      <c r="AE3" s="40" t="s">
        <v>104</v>
      </c>
      <c r="AO3" s="37"/>
      <c r="AS3" s="40" t="s">
        <v>104</v>
      </c>
      <c r="BC3" s="37"/>
      <c r="BG3" s="40" t="s">
        <v>104</v>
      </c>
      <c r="BQ3" s="37"/>
      <c r="BU3" s="40" t="s">
        <v>104</v>
      </c>
      <c r="CE3" s="37"/>
      <c r="CI3" s="40" t="s">
        <v>104</v>
      </c>
      <c r="CS3" s="37"/>
      <c r="CW3" s="40" t="s">
        <v>104</v>
      </c>
      <c r="DG3" s="37"/>
      <c r="DK3" s="40" t="s">
        <v>104</v>
      </c>
      <c r="DU3" s="37"/>
      <c r="DY3" s="40" t="s">
        <v>104</v>
      </c>
      <c r="EI3" s="37"/>
      <c r="EM3" s="40" t="s">
        <v>104</v>
      </c>
      <c r="EW3" s="37"/>
      <c r="FA3" s="40" t="s">
        <v>104</v>
      </c>
      <c r="FK3" s="37"/>
      <c r="FO3" s="40" t="s">
        <v>104</v>
      </c>
      <c r="FY3" s="37"/>
      <c r="GC3" s="40" t="s">
        <v>104</v>
      </c>
      <c r="GM3" s="37"/>
      <c r="GQ3" s="40" t="s">
        <v>104</v>
      </c>
      <c r="HA3" s="37"/>
    </row>
    <row r="4" spans="2:210" s="7" customFormat="1" ht="9" customHeight="1" x14ac:dyDescent="0.25">
      <c r="M4" s="22"/>
      <c r="O4" s="19"/>
      <c r="AA4" s="22"/>
      <c r="AO4" s="22"/>
      <c r="BC4" s="22"/>
      <c r="BQ4" s="22"/>
      <c r="CE4" s="22"/>
      <c r="CS4" s="22"/>
      <c r="DG4" s="22"/>
      <c r="DU4" s="22"/>
      <c r="EI4" s="22"/>
      <c r="EW4" s="22"/>
      <c r="FK4" s="22"/>
      <c r="FY4" s="22"/>
      <c r="GM4" s="22"/>
      <c r="HA4" s="22"/>
    </row>
    <row r="5" spans="2:210" s="7" customFormat="1" ht="9" customHeight="1" thickBot="1" x14ac:dyDescent="0.3">
      <c r="M5" s="61"/>
      <c r="O5" s="19"/>
      <c r="AA5" s="61"/>
      <c r="AO5" s="61"/>
      <c r="BC5" s="61"/>
      <c r="BQ5" s="61"/>
      <c r="CE5" s="61"/>
      <c r="CS5" s="61"/>
      <c r="DG5" s="61"/>
      <c r="DU5" s="61"/>
      <c r="EI5" s="61"/>
      <c r="EW5" s="61"/>
      <c r="FK5" s="61"/>
      <c r="FY5" s="61"/>
      <c r="GM5" s="61"/>
      <c r="HA5" s="61"/>
    </row>
    <row r="6" spans="2:210" ht="22.9" customHeight="1" x14ac:dyDescent="0.25">
      <c r="B6" s="159" t="s">
        <v>27</v>
      </c>
      <c r="C6" s="225" t="s">
        <v>83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7"/>
      <c r="O6" s="8"/>
      <c r="P6" s="159" t="s">
        <v>27</v>
      </c>
      <c r="Q6" s="225" t="s">
        <v>83</v>
      </c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7"/>
      <c r="AD6" s="159" t="s">
        <v>27</v>
      </c>
      <c r="AE6" s="225" t="s">
        <v>83</v>
      </c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7"/>
      <c r="AR6" s="159" t="s">
        <v>27</v>
      </c>
      <c r="AS6" s="225" t="s">
        <v>83</v>
      </c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7"/>
      <c r="BF6" s="159" t="s">
        <v>27</v>
      </c>
      <c r="BG6" s="225" t="s">
        <v>83</v>
      </c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7"/>
      <c r="BT6" s="159" t="s">
        <v>27</v>
      </c>
      <c r="BU6" s="225" t="s">
        <v>83</v>
      </c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7"/>
      <c r="CH6" s="159" t="s">
        <v>27</v>
      </c>
      <c r="CI6" s="225" t="s">
        <v>83</v>
      </c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7"/>
      <c r="CV6" s="159" t="s">
        <v>27</v>
      </c>
      <c r="CW6" s="225" t="s">
        <v>83</v>
      </c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7"/>
      <c r="DJ6" s="159" t="s">
        <v>27</v>
      </c>
      <c r="DK6" s="225" t="s">
        <v>83</v>
      </c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7"/>
      <c r="DX6" s="159" t="s">
        <v>27</v>
      </c>
      <c r="DY6" s="225" t="s">
        <v>83</v>
      </c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7"/>
      <c r="EL6" s="159" t="s">
        <v>27</v>
      </c>
      <c r="EM6" s="225" t="s">
        <v>83</v>
      </c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7"/>
      <c r="EZ6" s="159" t="s">
        <v>27</v>
      </c>
      <c r="FA6" s="225" t="s">
        <v>83</v>
      </c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7"/>
      <c r="FN6" s="159" t="s">
        <v>27</v>
      </c>
      <c r="FO6" s="225" t="s">
        <v>83</v>
      </c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7"/>
      <c r="GB6" s="159" t="s">
        <v>27</v>
      </c>
      <c r="GC6" s="225" t="s">
        <v>83</v>
      </c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7"/>
      <c r="GP6" s="159" t="s">
        <v>27</v>
      </c>
      <c r="GQ6" s="225" t="s">
        <v>83</v>
      </c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7"/>
    </row>
    <row r="7" spans="2:210" ht="28.15" customHeight="1" thickBot="1" x14ac:dyDescent="0.3">
      <c r="B7" s="160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30"/>
      <c r="O7" s="8"/>
      <c r="P7" s="160"/>
      <c r="Q7" s="228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30"/>
      <c r="AD7" s="160"/>
      <c r="AE7" s="228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30"/>
      <c r="AR7" s="160"/>
      <c r="AS7" s="228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30"/>
      <c r="BF7" s="160"/>
      <c r="BG7" s="228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30"/>
      <c r="BT7" s="160"/>
      <c r="BU7" s="228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30"/>
      <c r="CH7" s="160"/>
      <c r="CI7" s="228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30"/>
      <c r="CV7" s="160"/>
      <c r="CW7" s="228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30"/>
      <c r="DJ7" s="160"/>
      <c r="DK7" s="228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30"/>
      <c r="DX7" s="160"/>
      <c r="DY7" s="228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30"/>
      <c r="EL7" s="160"/>
      <c r="EM7" s="228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30"/>
      <c r="EZ7" s="160"/>
      <c r="FA7" s="228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30"/>
      <c r="FN7" s="160"/>
      <c r="FO7" s="228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30"/>
      <c r="GB7" s="160"/>
      <c r="GC7" s="228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30"/>
      <c r="GP7" s="160"/>
      <c r="GQ7" s="228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30"/>
    </row>
    <row r="8" spans="2:210" ht="36.75" customHeight="1" thickBot="1" x14ac:dyDescent="0.3">
      <c r="B8" s="29"/>
      <c r="C8" s="9"/>
      <c r="D8" s="9"/>
      <c r="E8" s="9"/>
      <c r="F8" s="9"/>
      <c r="G8" s="9"/>
      <c r="H8" s="9"/>
      <c r="I8" s="9"/>
      <c r="J8" s="9"/>
      <c r="K8" s="9"/>
      <c r="L8" s="9"/>
      <c r="M8" s="64" t="s">
        <v>30</v>
      </c>
      <c r="N8" s="63" t="s">
        <v>5</v>
      </c>
      <c r="O8" s="10"/>
      <c r="P8" s="29"/>
      <c r="Q8" s="9"/>
      <c r="R8" s="9"/>
      <c r="S8" s="9"/>
      <c r="T8" s="9"/>
      <c r="U8" s="9"/>
      <c r="V8" s="9"/>
      <c r="W8" s="9"/>
      <c r="X8" s="9"/>
      <c r="Y8" s="9"/>
      <c r="Z8" s="9"/>
      <c r="AA8" s="64" t="s">
        <v>30</v>
      </c>
      <c r="AB8" s="63" t="s">
        <v>5</v>
      </c>
      <c r="AD8" s="29"/>
      <c r="AE8" s="9"/>
      <c r="AF8" s="9"/>
      <c r="AG8" s="9"/>
      <c r="AH8" s="9"/>
      <c r="AI8" s="9"/>
      <c r="AJ8" s="9"/>
      <c r="AK8" s="9"/>
      <c r="AL8" s="9"/>
      <c r="AM8" s="9"/>
      <c r="AN8" s="9"/>
      <c r="AO8" s="64" t="s">
        <v>30</v>
      </c>
      <c r="AP8" s="63" t="s">
        <v>5</v>
      </c>
      <c r="AR8" s="29"/>
      <c r="AS8" s="9"/>
      <c r="AT8" s="9"/>
      <c r="AU8" s="9"/>
      <c r="AV8" s="9"/>
      <c r="AW8" s="9"/>
      <c r="AX8" s="9"/>
      <c r="AY8" s="9"/>
      <c r="AZ8" s="9"/>
      <c r="BA8" s="9"/>
      <c r="BB8" s="9"/>
      <c r="BC8" s="64" t="s">
        <v>30</v>
      </c>
      <c r="BD8" s="63" t="s">
        <v>5</v>
      </c>
      <c r="BF8" s="29"/>
      <c r="BG8" s="9"/>
      <c r="BH8" s="9"/>
      <c r="BI8" s="9"/>
      <c r="BJ8" s="9"/>
      <c r="BK8" s="9"/>
      <c r="BL8" s="9"/>
      <c r="BM8" s="9"/>
      <c r="BN8" s="9"/>
      <c r="BO8" s="9"/>
      <c r="BP8" s="9"/>
      <c r="BQ8" s="64" t="s">
        <v>30</v>
      </c>
      <c r="BR8" s="63" t="s">
        <v>5</v>
      </c>
      <c r="BT8" s="29"/>
      <c r="BU8" s="9"/>
      <c r="BV8" s="9"/>
      <c r="BW8" s="9"/>
      <c r="BX8" s="9"/>
      <c r="BY8" s="9"/>
      <c r="BZ8" s="9"/>
      <c r="CA8" s="9"/>
      <c r="CB8" s="9"/>
      <c r="CC8" s="9"/>
      <c r="CD8" s="9"/>
      <c r="CE8" s="64" t="s">
        <v>30</v>
      </c>
      <c r="CF8" s="63" t="s">
        <v>5</v>
      </c>
      <c r="CH8" s="29"/>
      <c r="CI8" s="9"/>
      <c r="CJ8" s="9"/>
      <c r="CK8" s="9"/>
      <c r="CL8" s="9"/>
      <c r="CM8" s="9"/>
      <c r="CN8" s="9"/>
      <c r="CO8" s="9"/>
      <c r="CP8" s="9"/>
      <c r="CQ8" s="9"/>
      <c r="CR8" s="9"/>
      <c r="CS8" s="64" t="s">
        <v>30</v>
      </c>
      <c r="CT8" s="63" t="s">
        <v>5</v>
      </c>
      <c r="CV8" s="29"/>
      <c r="CW8" s="9"/>
      <c r="CX8" s="9"/>
      <c r="CY8" s="9"/>
      <c r="CZ8" s="9"/>
      <c r="DA8" s="9"/>
      <c r="DB8" s="9"/>
      <c r="DC8" s="9"/>
      <c r="DD8" s="9"/>
      <c r="DE8" s="9"/>
      <c r="DF8" s="9"/>
      <c r="DG8" s="64" t="s">
        <v>30</v>
      </c>
      <c r="DH8" s="63" t="s">
        <v>5</v>
      </c>
      <c r="DJ8" s="29"/>
      <c r="DK8" s="9"/>
      <c r="DL8" s="9"/>
      <c r="DM8" s="9"/>
      <c r="DN8" s="9"/>
      <c r="DO8" s="9"/>
      <c r="DP8" s="9"/>
      <c r="DQ8" s="9"/>
      <c r="DR8" s="9"/>
      <c r="DS8" s="9"/>
      <c r="DT8" s="9"/>
      <c r="DU8" s="64" t="s">
        <v>30</v>
      </c>
      <c r="DV8" s="63" t="s">
        <v>5</v>
      </c>
      <c r="DX8" s="29"/>
      <c r="DY8" s="9"/>
      <c r="DZ8" s="9"/>
      <c r="EA8" s="9"/>
      <c r="EB8" s="9"/>
      <c r="EC8" s="9"/>
      <c r="ED8" s="9"/>
      <c r="EE8" s="9"/>
      <c r="EF8" s="9"/>
      <c r="EG8" s="9"/>
      <c r="EH8" s="9"/>
      <c r="EI8" s="64" t="s">
        <v>30</v>
      </c>
      <c r="EJ8" s="63" t="s">
        <v>5</v>
      </c>
      <c r="EL8" s="29"/>
      <c r="EM8" s="9"/>
      <c r="EN8" s="9"/>
      <c r="EO8" s="9"/>
      <c r="EP8" s="9"/>
      <c r="EQ8" s="9"/>
      <c r="ER8" s="9"/>
      <c r="ES8" s="9"/>
      <c r="ET8" s="9"/>
      <c r="EU8" s="9"/>
      <c r="EV8" s="9"/>
      <c r="EW8" s="64" t="s">
        <v>30</v>
      </c>
      <c r="EX8" s="63" t="s">
        <v>5</v>
      </c>
      <c r="EZ8" s="29"/>
      <c r="FA8" s="9"/>
      <c r="FB8" s="9"/>
      <c r="FC8" s="9"/>
      <c r="FD8" s="9"/>
      <c r="FE8" s="9"/>
      <c r="FF8" s="9"/>
      <c r="FG8" s="9"/>
      <c r="FH8" s="9"/>
      <c r="FI8" s="9"/>
      <c r="FJ8" s="9"/>
      <c r="FK8" s="64" t="s">
        <v>30</v>
      </c>
      <c r="FL8" s="63" t="s">
        <v>5</v>
      </c>
      <c r="FN8" s="29"/>
      <c r="FO8" s="9"/>
      <c r="FP8" s="9"/>
      <c r="FQ8" s="9"/>
      <c r="FR8" s="9"/>
      <c r="FS8" s="9"/>
      <c r="FT8" s="9"/>
      <c r="FU8" s="9"/>
      <c r="FV8" s="9"/>
      <c r="FW8" s="9"/>
      <c r="FX8" s="9"/>
      <c r="FY8" s="64" t="s">
        <v>30</v>
      </c>
      <c r="FZ8" s="63" t="s">
        <v>5</v>
      </c>
      <c r="GB8" s="29"/>
      <c r="GC8" s="9"/>
      <c r="GD8" s="9"/>
      <c r="GE8" s="9"/>
      <c r="GF8" s="9"/>
      <c r="GG8" s="9"/>
      <c r="GH8" s="9"/>
      <c r="GI8" s="9"/>
      <c r="GJ8" s="9"/>
      <c r="GK8" s="9"/>
      <c r="GL8" s="9"/>
      <c r="GM8" s="64" t="s">
        <v>30</v>
      </c>
      <c r="GN8" s="63" t="s">
        <v>5</v>
      </c>
      <c r="GP8" s="29"/>
      <c r="GQ8" s="9"/>
      <c r="GR8" s="9"/>
      <c r="GS8" s="9"/>
      <c r="GT8" s="9"/>
      <c r="GU8" s="9"/>
      <c r="GV8" s="9"/>
      <c r="GW8" s="9"/>
      <c r="GX8" s="9"/>
      <c r="GY8" s="9"/>
      <c r="GZ8" s="9"/>
      <c r="HA8" s="64" t="s">
        <v>30</v>
      </c>
      <c r="HB8" s="63" t="s">
        <v>5</v>
      </c>
    </row>
    <row r="9" spans="2:210" ht="23.25" thickBot="1" x14ac:dyDescent="0.3">
      <c r="B9" s="27">
        <v>1</v>
      </c>
      <c r="C9" s="176" t="s">
        <v>81</v>
      </c>
      <c r="D9" s="177"/>
      <c r="E9" s="177"/>
      <c r="F9" s="177"/>
      <c r="G9" s="177"/>
      <c r="H9" s="177"/>
      <c r="I9" s="177"/>
      <c r="J9" s="177"/>
      <c r="K9" s="177"/>
      <c r="L9" s="178"/>
      <c r="M9" s="58">
        <v>0</v>
      </c>
      <c r="N9" s="89">
        <f>IF(M9&lt;5%,0,IF(M9&lt;Data!$G$16,Data!$H$17,IF(M9&lt;Data!$G$15,Data!$H$16,IF(M9&lt;Data!$G$14,Data!$H$15,IF(M9&lt;Data!$G$13,Data!$H$14,IF(M9&lt;Data!$G$12,Data!$H$13,IF(M9&lt;Data!$G$11,Data!$H$12,IF(M9&lt;Data!$G$10,Data!$H$11,IF(M9&lt;Data!$G$9,Data!$H$10,IF(M9&lt;Data!$G$8,Data!$H$9,1))))))))))</f>
        <v>0</v>
      </c>
      <c r="O9" s="12"/>
      <c r="P9" s="27">
        <v>1</v>
      </c>
      <c r="Q9" s="176" t="s">
        <v>81</v>
      </c>
      <c r="R9" s="177"/>
      <c r="S9" s="177"/>
      <c r="T9" s="177"/>
      <c r="U9" s="177"/>
      <c r="V9" s="177"/>
      <c r="W9" s="177"/>
      <c r="X9" s="177"/>
      <c r="Y9" s="177"/>
      <c r="Z9" s="178"/>
      <c r="AA9" s="58">
        <v>0</v>
      </c>
      <c r="AB9" s="11">
        <f>IF(AA9&lt;5%,0,IF(AA9&lt;Data!$G$16,Data!$H$17,IF(AA9&lt;Data!$G$15,Data!$H$16,IF(AA9&lt;Data!$G$14,Data!$H$15,IF(AA9&lt;Data!$G$13,Data!$H$14,IF(AA9&lt;Data!$G$12,Data!$H$13,IF(AA9&lt;Data!$G$11,Data!$H$12,IF(AA9&lt;Data!$G$10,Data!$H$11,IF(AA9&lt;Data!$G$9,Data!$H$10,IF(AA9&lt;Data!$G$8,Data!$H$9,1))))))))))</f>
        <v>0</v>
      </c>
      <c r="AD9" s="27">
        <v>1</v>
      </c>
      <c r="AE9" s="176" t="s">
        <v>81</v>
      </c>
      <c r="AF9" s="177"/>
      <c r="AG9" s="177"/>
      <c r="AH9" s="177"/>
      <c r="AI9" s="177"/>
      <c r="AJ9" s="177"/>
      <c r="AK9" s="177"/>
      <c r="AL9" s="177"/>
      <c r="AM9" s="177"/>
      <c r="AN9" s="178"/>
      <c r="AO9" s="58">
        <v>0</v>
      </c>
      <c r="AP9" s="11">
        <f>IF(AO9&lt;5%,0,IF(AO9&lt;Data!$G$16,Data!$H$17,IF(AO9&lt;Data!$G$15,Data!$H$16,IF(AO9&lt;Data!$G$14,Data!$H$15,IF(AO9&lt;Data!$G$13,Data!$H$14,IF(AO9&lt;Data!$G$12,Data!$H$13,IF(AO9&lt;Data!$G$11,Data!$H$12,IF(AO9&lt;Data!$G$10,Data!$H$11,IF(AO9&lt;Data!$G$9,Data!$H$10,IF(AO9&lt;Data!$G$8,Data!$H$9,1))))))))))</f>
        <v>0</v>
      </c>
      <c r="AR9" s="27">
        <v>1</v>
      </c>
      <c r="AS9" s="176" t="s">
        <v>81</v>
      </c>
      <c r="AT9" s="177"/>
      <c r="AU9" s="177"/>
      <c r="AV9" s="177"/>
      <c r="AW9" s="177"/>
      <c r="AX9" s="177"/>
      <c r="AY9" s="177"/>
      <c r="AZ9" s="177"/>
      <c r="BA9" s="177"/>
      <c r="BB9" s="178"/>
      <c r="BC9" s="58">
        <v>0</v>
      </c>
      <c r="BD9" s="11">
        <f>IF(BC9&lt;5%,0,IF(BC9&lt;Data!$G$16,Data!$H$17,IF(BC9&lt;Data!$G$15,Data!$H$16,IF(BC9&lt;Data!$G$14,Data!$H$15,IF(BC9&lt;Data!$G$13,Data!$H$14,IF(BC9&lt;Data!$G$12,Data!$H$13,IF(BC9&lt;Data!$G$11,Data!$H$12,IF(BC9&lt;Data!$G$10,Data!$H$11,IF(BC9&lt;Data!$G$9,Data!$H$10,IF(BC9&lt;Data!$G$8,Data!$H$9,1))))))))))</f>
        <v>0</v>
      </c>
      <c r="BF9" s="27">
        <v>1</v>
      </c>
      <c r="BG9" s="176" t="s">
        <v>81</v>
      </c>
      <c r="BH9" s="177"/>
      <c r="BI9" s="177"/>
      <c r="BJ9" s="177"/>
      <c r="BK9" s="177"/>
      <c r="BL9" s="177"/>
      <c r="BM9" s="177"/>
      <c r="BN9" s="177"/>
      <c r="BO9" s="177"/>
      <c r="BP9" s="178"/>
      <c r="BQ9" s="58">
        <v>0</v>
      </c>
      <c r="BR9" s="11">
        <f>IF(BQ9&lt;5%,0,IF(BQ9&lt;Data!$G$16,Data!$H$17,IF(BQ9&lt;Data!$G$15,Data!$H$16,IF(BQ9&lt;Data!$G$14,Data!$H$15,IF(BQ9&lt;Data!$G$13,Data!$H$14,IF(BQ9&lt;Data!$G$12,Data!$H$13,IF(BQ9&lt;Data!$G$11,Data!$H$12,IF(BQ9&lt;Data!$G$10,Data!$H$11,IF(BQ9&lt;Data!$G$9,Data!$H$10,IF(BQ9&lt;Data!$G$8,Data!$H$9,1))))))))))</f>
        <v>0</v>
      </c>
      <c r="BT9" s="27">
        <v>1</v>
      </c>
      <c r="BU9" s="176" t="s">
        <v>81</v>
      </c>
      <c r="BV9" s="177"/>
      <c r="BW9" s="177"/>
      <c r="BX9" s="177"/>
      <c r="BY9" s="177"/>
      <c r="BZ9" s="177"/>
      <c r="CA9" s="177"/>
      <c r="CB9" s="177"/>
      <c r="CC9" s="177"/>
      <c r="CD9" s="178"/>
      <c r="CE9" s="58">
        <v>0</v>
      </c>
      <c r="CF9" s="11">
        <f>IF(CE9&lt;5%,0,IF(CE9&lt;Data!$G$16,Data!$H$17,IF(CE9&lt;Data!$G$15,Data!$H$16,IF(CE9&lt;Data!$G$14,Data!$H$15,IF(CE9&lt;Data!$G$13,Data!$H$14,IF(CE9&lt;Data!$G$12,Data!$H$13,IF(CE9&lt;Data!$G$11,Data!$H$12,IF(CE9&lt;Data!$G$10,Data!$H$11,IF(CE9&lt;Data!$G$9,Data!$H$10,IF(CE9&lt;Data!$G$8,Data!$H$9,1))))))))))</f>
        <v>0</v>
      </c>
      <c r="CH9" s="27">
        <v>1</v>
      </c>
      <c r="CI9" s="176" t="s">
        <v>81</v>
      </c>
      <c r="CJ9" s="177"/>
      <c r="CK9" s="177"/>
      <c r="CL9" s="177"/>
      <c r="CM9" s="177"/>
      <c r="CN9" s="177"/>
      <c r="CO9" s="177"/>
      <c r="CP9" s="177"/>
      <c r="CQ9" s="177"/>
      <c r="CR9" s="178"/>
      <c r="CS9" s="58">
        <v>0</v>
      </c>
      <c r="CT9" s="11">
        <f>IF(CS9&lt;5%,0,IF(CS9&lt;Data!$G$16,Data!$H$17,IF(CS9&lt;Data!$G$15,Data!$H$16,IF(CS9&lt;Data!$G$14,Data!$H$15,IF(CS9&lt;Data!$G$13,Data!$H$14,IF(CS9&lt;Data!$G$12,Data!$H$13,IF(CS9&lt;Data!$G$11,Data!$H$12,IF(CS9&lt;Data!$G$10,Data!$H$11,IF(CS9&lt;Data!$G$9,Data!$H$10,IF(CS9&lt;Data!$G$8,Data!$H$9,1))))))))))</f>
        <v>0</v>
      </c>
      <c r="CV9" s="27">
        <v>1</v>
      </c>
      <c r="CW9" s="176" t="s">
        <v>81</v>
      </c>
      <c r="CX9" s="177"/>
      <c r="CY9" s="177"/>
      <c r="CZ9" s="177"/>
      <c r="DA9" s="177"/>
      <c r="DB9" s="177"/>
      <c r="DC9" s="177"/>
      <c r="DD9" s="177"/>
      <c r="DE9" s="177"/>
      <c r="DF9" s="178"/>
      <c r="DG9" s="58">
        <v>0</v>
      </c>
      <c r="DH9" s="11">
        <f>IF(DG9&lt;5%,0,IF(DG9&lt;Data!$G$16,Data!$H$17,IF(DG9&lt;Data!$G$15,Data!$H$16,IF(DG9&lt;Data!$G$14,Data!$H$15,IF(DG9&lt;Data!$G$13,Data!$H$14,IF(DG9&lt;Data!$G$12,Data!$H$13,IF(DG9&lt;Data!$G$11,Data!$H$12,IF(DG9&lt;Data!$G$10,Data!$H$11,IF(DG9&lt;Data!$G$9,Data!$H$10,IF(DG9&lt;Data!$G$8,Data!$H$9,1))))))))))</f>
        <v>0</v>
      </c>
      <c r="DJ9" s="27">
        <v>1</v>
      </c>
      <c r="DK9" s="176" t="s">
        <v>81</v>
      </c>
      <c r="DL9" s="177"/>
      <c r="DM9" s="177"/>
      <c r="DN9" s="177"/>
      <c r="DO9" s="177"/>
      <c r="DP9" s="177"/>
      <c r="DQ9" s="177"/>
      <c r="DR9" s="177"/>
      <c r="DS9" s="177"/>
      <c r="DT9" s="178"/>
      <c r="DU9" s="58">
        <v>0</v>
      </c>
      <c r="DV9" s="11">
        <f>IF(DU9&lt;5%,0,IF(DU9&lt;Data!$G$16,Data!$H$17,IF(DU9&lt;Data!$G$15,Data!$H$16,IF(DU9&lt;Data!$G$14,Data!$H$15,IF(DU9&lt;Data!$G$13,Data!$H$14,IF(DU9&lt;Data!$G$12,Data!$H$13,IF(DU9&lt;Data!$G$11,Data!$H$12,IF(DU9&lt;Data!$G$10,Data!$H$11,IF(DU9&lt;Data!$G$9,Data!$H$10,IF(DU9&lt;Data!$G$8,Data!$H$9,1))))))))))</f>
        <v>0</v>
      </c>
      <c r="DX9" s="27">
        <v>1</v>
      </c>
      <c r="DY9" s="176" t="s">
        <v>81</v>
      </c>
      <c r="DZ9" s="177"/>
      <c r="EA9" s="177"/>
      <c r="EB9" s="177"/>
      <c r="EC9" s="177"/>
      <c r="ED9" s="177"/>
      <c r="EE9" s="177"/>
      <c r="EF9" s="177"/>
      <c r="EG9" s="177"/>
      <c r="EH9" s="178"/>
      <c r="EI9" s="58">
        <v>0</v>
      </c>
      <c r="EJ9" s="11">
        <f>IF(EI9&lt;5%,0,IF(EI9&lt;Data!$G$16,Data!$H$17,IF(EI9&lt;Data!$G$15,Data!$H$16,IF(EI9&lt;Data!$G$14,Data!$H$15,IF(EI9&lt;Data!$G$13,Data!$H$14,IF(EI9&lt;Data!$G$12,Data!$H$13,IF(EI9&lt;Data!$G$11,Data!$H$12,IF(EI9&lt;Data!$G$10,Data!$H$11,IF(EI9&lt;Data!$G$9,Data!$H$10,IF(EI9&lt;Data!$G$8,Data!$H$9,1))))))))))</f>
        <v>0</v>
      </c>
      <c r="EL9" s="27">
        <v>1</v>
      </c>
      <c r="EM9" s="176" t="s">
        <v>81</v>
      </c>
      <c r="EN9" s="177"/>
      <c r="EO9" s="177"/>
      <c r="EP9" s="177"/>
      <c r="EQ9" s="177"/>
      <c r="ER9" s="177"/>
      <c r="ES9" s="177"/>
      <c r="ET9" s="177"/>
      <c r="EU9" s="177"/>
      <c r="EV9" s="178"/>
      <c r="EW9" s="58">
        <v>0</v>
      </c>
      <c r="EX9" s="11">
        <f>IF(EW9&lt;5%,0,IF(EW9&lt;Data!$G$16,Data!$H$17,IF(EW9&lt;Data!$G$15,Data!$H$16,IF(EW9&lt;Data!$G$14,Data!$H$15,IF(EW9&lt;Data!$G$13,Data!$H$14,IF(EW9&lt;Data!$G$12,Data!$H$13,IF(EW9&lt;Data!$G$11,Data!$H$12,IF(EW9&lt;Data!$G$10,Data!$H$11,IF(EW9&lt;Data!$G$9,Data!$H$10,IF(EW9&lt;Data!$G$8,Data!$H$9,1))))))))))</f>
        <v>0</v>
      </c>
      <c r="EZ9" s="27">
        <v>1</v>
      </c>
      <c r="FA9" s="176" t="s">
        <v>81</v>
      </c>
      <c r="FB9" s="177"/>
      <c r="FC9" s="177"/>
      <c r="FD9" s="177"/>
      <c r="FE9" s="177"/>
      <c r="FF9" s="177"/>
      <c r="FG9" s="177"/>
      <c r="FH9" s="177"/>
      <c r="FI9" s="177"/>
      <c r="FJ9" s="178"/>
      <c r="FK9" s="58">
        <v>0</v>
      </c>
      <c r="FL9" s="11">
        <f>IF(FK9&lt;5%,0,IF(FK9&lt;Data!$G$16,Data!$H$17,IF(FK9&lt;Data!$G$15,Data!$H$16,IF(FK9&lt;Data!$G$14,Data!$H$15,IF(FK9&lt;Data!$G$13,Data!$H$14,IF(FK9&lt;Data!$G$12,Data!$H$13,IF(FK9&lt;Data!$G$11,Data!$H$12,IF(FK9&lt;Data!$G$10,Data!$H$11,IF(FK9&lt;Data!$G$9,Data!$H$10,IF(FK9&lt;Data!$G$8,Data!$H$9,1))))))))))</f>
        <v>0</v>
      </c>
      <c r="FN9" s="27">
        <v>1</v>
      </c>
      <c r="FO9" s="176" t="s">
        <v>81</v>
      </c>
      <c r="FP9" s="177"/>
      <c r="FQ9" s="177"/>
      <c r="FR9" s="177"/>
      <c r="FS9" s="177"/>
      <c r="FT9" s="177"/>
      <c r="FU9" s="177"/>
      <c r="FV9" s="177"/>
      <c r="FW9" s="177"/>
      <c r="FX9" s="178"/>
      <c r="FY9" s="58">
        <v>0</v>
      </c>
      <c r="FZ9" s="11">
        <f>IF(FY9&lt;5%,0,IF(FY9&lt;Data!$G$16,Data!$H$17,IF(FY9&lt;Data!$G$15,Data!$H$16,IF(FY9&lt;Data!$G$14,Data!$H$15,IF(FY9&lt;Data!$G$13,Data!$H$14,IF(FY9&lt;Data!$G$12,Data!$H$13,IF(FY9&lt;Data!$G$11,Data!$H$12,IF(FY9&lt;Data!$G$10,Data!$H$11,IF(FY9&lt;Data!$G$9,Data!$H$10,IF(FY9&lt;Data!$G$8,Data!$H$9,1))))))))))</f>
        <v>0</v>
      </c>
      <c r="GB9" s="27">
        <v>1</v>
      </c>
      <c r="GC9" s="176" t="s">
        <v>81</v>
      </c>
      <c r="GD9" s="177"/>
      <c r="GE9" s="177"/>
      <c r="GF9" s="177"/>
      <c r="GG9" s="177"/>
      <c r="GH9" s="177"/>
      <c r="GI9" s="177"/>
      <c r="GJ9" s="177"/>
      <c r="GK9" s="177"/>
      <c r="GL9" s="178"/>
      <c r="GM9" s="58">
        <v>0</v>
      </c>
      <c r="GN9" s="11">
        <f>IF(GM9&lt;5%,0,IF(GM9&lt;Data!$G$16,Data!$H$17,IF(GM9&lt;Data!$G$15,Data!$H$16,IF(GM9&lt;Data!$G$14,Data!$H$15,IF(GM9&lt;Data!$G$13,Data!$H$14,IF(GM9&lt;Data!$G$12,Data!$H$13,IF(GM9&lt;Data!$G$11,Data!$H$12,IF(GM9&lt;Data!$G$10,Data!$H$11,IF(GM9&lt;Data!$G$9,Data!$H$10,IF(GM9&lt;Data!$G$8,Data!$H$9,1))))))))))</f>
        <v>0</v>
      </c>
      <c r="GP9" s="27">
        <v>1</v>
      </c>
      <c r="GQ9" s="176" t="s">
        <v>81</v>
      </c>
      <c r="GR9" s="177"/>
      <c r="GS9" s="177"/>
      <c r="GT9" s="177"/>
      <c r="GU9" s="177"/>
      <c r="GV9" s="177"/>
      <c r="GW9" s="177"/>
      <c r="GX9" s="177"/>
      <c r="GY9" s="177"/>
      <c r="GZ9" s="178"/>
      <c r="HA9" s="58">
        <v>0</v>
      </c>
      <c r="HB9" s="11">
        <f>IF(HA9&lt;5%,0,IF(HA9&lt;Data!$G$16,Data!$H$17,IF(HA9&lt;Data!$G$15,Data!$H$16,IF(HA9&lt;Data!$G$14,Data!$H$15,IF(HA9&lt;Data!$G$13,Data!$H$14,IF(HA9&lt;Data!$G$12,Data!$H$13,IF(HA9&lt;Data!$G$11,Data!$H$12,IF(HA9&lt;Data!$G$10,Data!$H$11,IF(HA9&lt;Data!$G$9,Data!$H$10,IF(HA9&lt;Data!$G$8,Data!$H$9,1))))))))))</f>
        <v>0</v>
      </c>
    </row>
    <row r="10" spans="2:210" ht="18" customHeight="1" x14ac:dyDescent="0.25">
      <c r="B10" s="32"/>
      <c r="C10" s="167" t="s">
        <v>105</v>
      </c>
      <c r="D10" s="168"/>
      <c r="E10" s="168"/>
      <c r="F10" s="168"/>
      <c r="G10" s="168"/>
      <c r="H10" s="168"/>
      <c r="I10" s="168"/>
      <c r="J10" s="168"/>
      <c r="K10" s="169"/>
      <c r="L10" s="65" t="s">
        <v>31</v>
      </c>
      <c r="M10" s="65" t="s">
        <v>32</v>
      </c>
      <c r="N10" s="33" t="s">
        <v>0</v>
      </c>
      <c r="O10" s="34"/>
      <c r="P10" s="32"/>
      <c r="Q10" s="167" t="s">
        <v>105</v>
      </c>
      <c r="R10" s="168"/>
      <c r="S10" s="168"/>
      <c r="T10" s="168"/>
      <c r="U10" s="168"/>
      <c r="V10" s="168"/>
      <c r="W10" s="168"/>
      <c r="X10" s="168"/>
      <c r="Y10" s="169"/>
      <c r="Z10" s="65" t="s">
        <v>31</v>
      </c>
      <c r="AA10" s="65" t="s">
        <v>32</v>
      </c>
      <c r="AB10" s="33" t="s">
        <v>0</v>
      </c>
      <c r="AD10" s="32"/>
      <c r="AE10" s="167" t="s">
        <v>105</v>
      </c>
      <c r="AF10" s="168"/>
      <c r="AG10" s="168"/>
      <c r="AH10" s="168"/>
      <c r="AI10" s="168"/>
      <c r="AJ10" s="168"/>
      <c r="AK10" s="168"/>
      <c r="AL10" s="168"/>
      <c r="AM10" s="169"/>
      <c r="AN10" s="65" t="s">
        <v>31</v>
      </c>
      <c r="AO10" s="65" t="s">
        <v>32</v>
      </c>
      <c r="AP10" s="33" t="s">
        <v>0</v>
      </c>
      <c r="AR10" s="32"/>
      <c r="AS10" s="167" t="s">
        <v>105</v>
      </c>
      <c r="AT10" s="168"/>
      <c r="AU10" s="168"/>
      <c r="AV10" s="168"/>
      <c r="AW10" s="168"/>
      <c r="AX10" s="168"/>
      <c r="AY10" s="168"/>
      <c r="AZ10" s="168"/>
      <c r="BA10" s="169"/>
      <c r="BB10" s="65" t="s">
        <v>31</v>
      </c>
      <c r="BC10" s="65" t="s">
        <v>32</v>
      </c>
      <c r="BD10" s="33" t="s">
        <v>0</v>
      </c>
      <c r="BF10" s="32"/>
      <c r="BG10" s="167" t="s">
        <v>105</v>
      </c>
      <c r="BH10" s="168"/>
      <c r="BI10" s="168"/>
      <c r="BJ10" s="168"/>
      <c r="BK10" s="168"/>
      <c r="BL10" s="168"/>
      <c r="BM10" s="168"/>
      <c r="BN10" s="168"/>
      <c r="BO10" s="169"/>
      <c r="BP10" s="65" t="s">
        <v>31</v>
      </c>
      <c r="BQ10" s="65" t="s">
        <v>32</v>
      </c>
      <c r="BR10" s="33" t="s">
        <v>0</v>
      </c>
      <c r="BT10" s="32"/>
      <c r="BU10" s="167" t="s">
        <v>105</v>
      </c>
      <c r="BV10" s="168"/>
      <c r="BW10" s="168"/>
      <c r="BX10" s="168"/>
      <c r="BY10" s="168"/>
      <c r="BZ10" s="168"/>
      <c r="CA10" s="168"/>
      <c r="CB10" s="168"/>
      <c r="CC10" s="169"/>
      <c r="CD10" s="65" t="s">
        <v>31</v>
      </c>
      <c r="CE10" s="65" t="s">
        <v>32</v>
      </c>
      <c r="CF10" s="33" t="s">
        <v>0</v>
      </c>
      <c r="CH10" s="32"/>
      <c r="CI10" s="167" t="s">
        <v>105</v>
      </c>
      <c r="CJ10" s="168"/>
      <c r="CK10" s="168"/>
      <c r="CL10" s="168"/>
      <c r="CM10" s="168"/>
      <c r="CN10" s="168"/>
      <c r="CO10" s="168"/>
      <c r="CP10" s="168"/>
      <c r="CQ10" s="169"/>
      <c r="CR10" s="65" t="s">
        <v>31</v>
      </c>
      <c r="CS10" s="65" t="s">
        <v>32</v>
      </c>
      <c r="CT10" s="33" t="s">
        <v>0</v>
      </c>
      <c r="CV10" s="32"/>
      <c r="CW10" s="167" t="s">
        <v>105</v>
      </c>
      <c r="CX10" s="168"/>
      <c r="CY10" s="168"/>
      <c r="CZ10" s="168"/>
      <c r="DA10" s="168"/>
      <c r="DB10" s="168"/>
      <c r="DC10" s="168"/>
      <c r="DD10" s="168"/>
      <c r="DE10" s="169"/>
      <c r="DF10" s="65" t="s">
        <v>31</v>
      </c>
      <c r="DG10" s="65" t="s">
        <v>32</v>
      </c>
      <c r="DH10" s="33" t="s">
        <v>0</v>
      </c>
      <c r="DJ10" s="32"/>
      <c r="DK10" s="167" t="s">
        <v>105</v>
      </c>
      <c r="DL10" s="168"/>
      <c r="DM10" s="168"/>
      <c r="DN10" s="168"/>
      <c r="DO10" s="168"/>
      <c r="DP10" s="168"/>
      <c r="DQ10" s="168"/>
      <c r="DR10" s="168"/>
      <c r="DS10" s="169"/>
      <c r="DT10" s="65" t="s">
        <v>31</v>
      </c>
      <c r="DU10" s="65" t="s">
        <v>32</v>
      </c>
      <c r="DV10" s="33" t="s">
        <v>0</v>
      </c>
      <c r="DX10" s="32"/>
      <c r="DY10" s="167" t="s">
        <v>105</v>
      </c>
      <c r="DZ10" s="168"/>
      <c r="EA10" s="168"/>
      <c r="EB10" s="168"/>
      <c r="EC10" s="168"/>
      <c r="ED10" s="168"/>
      <c r="EE10" s="168"/>
      <c r="EF10" s="168"/>
      <c r="EG10" s="169"/>
      <c r="EH10" s="65" t="s">
        <v>31</v>
      </c>
      <c r="EI10" s="65" t="s">
        <v>32</v>
      </c>
      <c r="EJ10" s="33" t="s">
        <v>0</v>
      </c>
      <c r="EL10" s="32"/>
      <c r="EM10" s="167" t="s">
        <v>105</v>
      </c>
      <c r="EN10" s="168"/>
      <c r="EO10" s="168"/>
      <c r="EP10" s="168"/>
      <c r="EQ10" s="168"/>
      <c r="ER10" s="168"/>
      <c r="ES10" s="168"/>
      <c r="ET10" s="168"/>
      <c r="EU10" s="169"/>
      <c r="EV10" s="65" t="s">
        <v>31</v>
      </c>
      <c r="EW10" s="65" t="s">
        <v>32</v>
      </c>
      <c r="EX10" s="33" t="s">
        <v>0</v>
      </c>
      <c r="EZ10" s="32"/>
      <c r="FA10" s="167" t="s">
        <v>105</v>
      </c>
      <c r="FB10" s="168"/>
      <c r="FC10" s="168"/>
      <c r="FD10" s="168"/>
      <c r="FE10" s="168"/>
      <c r="FF10" s="168"/>
      <c r="FG10" s="168"/>
      <c r="FH10" s="168"/>
      <c r="FI10" s="169"/>
      <c r="FJ10" s="65" t="s">
        <v>31</v>
      </c>
      <c r="FK10" s="65" t="s">
        <v>32</v>
      </c>
      <c r="FL10" s="33" t="s">
        <v>0</v>
      </c>
      <c r="FN10" s="32"/>
      <c r="FO10" s="167" t="s">
        <v>105</v>
      </c>
      <c r="FP10" s="168"/>
      <c r="FQ10" s="168"/>
      <c r="FR10" s="168"/>
      <c r="FS10" s="168"/>
      <c r="FT10" s="168"/>
      <c r="FU10" s="168"/>
      <c r="FV10" s="168"/>
      <c r="FW10" s="169"/>
      <c r="FX10" s="65" t="s">
        <v>31</v>
      </c>
      <c r="FY10" s="65" t="s">
        <v>32</v>
      </c>
      <c r="FZ10" s="33" t="s">
        <v>0</v>
      </c>
      <c r="GB10" s="32"/>
      <c r="GC10" s="167" t="s">
        <v>105</v>
      </c>
      <c r="GD10" s="168"/>
      <c r="GE10" s="168"/>
      <c r="GF10" s="168"/>
      <c r="GG10" s="168"/>
      <c r="GH10" s="168"/>
      <c r="GI10" s="168"/>
      <c r="GJ10" s="168"/>
      <c r="GK10" s="169"/>
      <c r="GL10" s="65" t="s">
        <v>31</v>
      </c>
      <c r="GM10" s="65" t="s">
        <v>32</v>
      </c>
      <c r="GN10" s="33" t="s">
        <v>0</v>
      </c>
      <c r="GP10" s="32"/>
      <c r="GQ10" s="167" t="s">
        <v>105</v>
      </c>
      <c r="GR10" s="168"/>
      <c r="GS10" s="168"/>
      <c r="GT10" s="168"/>
      <c r="GU10" s="168"/>
      <c r="GV10" s="168"/>
      <c r="GW10" s="168"/>
      <c r="GX10" s="168"/>
      <c r="GY10" s="169"/>
      <c r="GZ10" s="65" t="s">
        <v>31</v>
      </c>
      <c r="HA10" s="65" t="s">
        <v>32</v>
      </c>
      <c r="HB10" s="33" t="s">
        <v>0</v>
      </c>
    </row>
    <row r="11" spans="2:210" ht="25.15" customHeight="1" x14ac:dyDescent="0.25">
      <c r="B11" s="161">
        <v>2</v>
      </c>
      <c r="C11" s="170"/>
      <c r="D11" s="171"/>
      <c r="E11" s="171"/>
      <c r="F11" s="171"/>
      <c r="G11" s="171"/>
      <c r="H11" s="171"/>
      <c r="I11" s="171"/>
      <c r="J11" s="171"/>
      <c r="K11" s="172"/>
      <c r="L11" s="39" t="s">
        <v>10</v>
      </c>
      <c r="M11" s="35" t="s">
        <v>6</v>
      </c>
      <c r="N11" s="73">
        <f>VLOOKUP(M11,haghghi1,2,FALSE)</f>
        <v>0</v>
      </c>
      <c r="O11" s="13"/>
      <c r="P11" s="161">
        <v>2</v>
      </c>
      <c r="Q11" s="170"/>
      <c r="R11" s="171"/>
      <c r="S11" s="171"/>
      <c r="T11" s="171"/>
      <c r="U11" s="171"/>
      <c r="V11" s="171"/>
      <c r="W11" s="171"/>
      <c r="X11" s="171"/>
      <c r="Y11" s="172"/>
      <c r="Z11" s="39" t="s">
        <v>10</v>
      </c>
      <c r="AA11" s="35" t="s">
        <v>6</v>
      </c>
      <c r="AB11" s="73">
        <f>VLOOKUP(AA11,haghghi1,2,FALSE)</f>
        <v>0</v>
      </c>
      <c r="AD11" s="161">
        <v>2</v>
      </c>
      <c r="AE11" s="170"/>
      <c r="AF11" s="171"/>
      <c r="AG11" s="171"/>
      <c r="AH11" s="171"/>
      <c r="AI11" s="171"/>
      <c r="AJ11" s="171"/>
      <c r="AK11" s="171"/>
      <c r="AL11" s="171"/>
      <c r="AM11" s="172"/>
      <c r="AN11" s="39" t="s">
        <v>10</v>
      </c>
      <c r="AO11" s="35" t="s">
        <v>6</v>
      </c>
      <c r="AP11" s="73">
        <f>VLOOKUP(AO11,haghghi1,2,FALSE)</f>
        <v>0</v>
      </c>
      <c r="AR11" s="161">
        <v>2</v>
      </c>
      <c r="AS11" s="170"/>
      <c r="AT11" s="171"/>
      <c r="AU11" s="171"/>
      <c r="AV11" s="171"/>
      <c r="AW11" s="171"/>
      <c r="AX11" s="171"/>
      <c r="AY11" s="171"/>
      <c r="AZ11" s="171"/>
      <c r="BA11" s="172"/>
      <c r="BB11" s="39" t="s">
        <v>10</v>
      </c>
      <c r="BC11" s="35" t="s">
        <v>6</v>
      </c>
      <c r="BD11" s="73">
        <f>VLOOKUP(BC11,haghghi1,2,FALSE)</f>
        <v>0</v>
      </c>
      <c r="BF11" s="161">
        <v>2</v>
      </c>
      <c r="BG11" s="170"/>
      <c r="BH11" s="171"/>
      <c r="BI11" s="171"/>
      <c r="BJ11" s="171"/>
      <c r="BK11" s="171"/>
      <c r="BL11" s="171"/>
      <c r="BM11" s="171"/>
      <c r="BN11" s="171"/>
      <c r="BO11" s="172"/>
      <c r="BP11" s="39" t="s">
        <v>10</v>
      </c>
      <c r="BQ11" s="35" t="s">
        <v>6</v>
      </c>
      <c r="BR11" s="73">
        <f>VLOOKUP(BQ11,haghghi1,2,FALSE)</f>
        <v>0</v>
      </c>
      <c r="BT11" s="161">
        <v>2</v>
      </c>
      <c r="BU11" s="170"/>
      <c r="BV11" s="171"/>
      <c r="BW11" s="171"/>
      <c r="BX11" s="171"/>
      <c r="BY11" s="171"/>
      <c r="BZ11" s="171"/>
      <c r="CA11" s="171"/>
      <c r="CB11" s="171"/>
      <c r="CC11" s="172"/>
      <c r="CD11" s="39" t="s">
        <v>10</v>
      </c>
      <c r="CE11" s="35" t="s">
        <v>6</v>
      </c>
      <c r="CF11" s="73">
        <f>VLOOKUP(CE11,haghghi1,2,FALSE)</f>
        <v>0</v>
      </c>
      <c r="CH11" s="161">
        <v>2</v>
      </c>
      <c r="CI11" s="170"/>
      <c r="CJ11" s="171"/>
      <c r="CK11" s="171"/>
      <c r="CL11" s="171"/>
      <c r="CM11" s="171"/>
      <c r="CN11" s="171"/>
      <c r="CO11" s="171"/>
      <c r="CP11" s="171"/>
      <c r="CQ11" s="172"/>
      <c r="CR11" s="39" t="s">
        <v>10</v>
      </c>
      <c r="CS11" s="35" t="s">
        <v>6</v>
      </c>
      <c r="CT11" s="73">
        <f>VLOOKUP(CS11,haghghi1,2,FALSE)</f>
        <v>0</v>
      </c>
      <c r="CV11" s="161">
        <v>2</v>
      </c>
      <c r="CW11" s="170"/>
      <c r="CX11" s="171"/>
      <c r="CY11" s="171"/>
      <c r="CZ11" s="171"/>
      <c r="DA11" s="171"/>
      <c r="DB11" s="171"/>
      <c r="DC11" s="171"/>
      <c r="DD11" s="171"/>
      <c r="DE11" s="172"/>
      <c r="DF11" s="39" t="s">
        <v>10</v>
      </c>
      <c r="DG11" s="35" t="s">
        <v>6</v>
      </c>
      <c r="DH11" s="73">
        <f>VLOOKUP(DG11,haghghi1,2,FALSE)</f>
        <v>0</v>
      </c>
      <c r="DJ11" s="161">
        <v>2</v>
      </c>
      <c r="DK11" s="170"/>
      <c r="DL11" s="171"/>
      <c r="DM11" s="171"/>
      <c r="DN11" s="171"/>
      <c r="DO11" s="171"/>
      <c r="DP11" s="171"/>
      <c r="DQ11" s="171"/>
      <c r="DR11" s="171"/>
      <c r="DS11" s="172"/>
      <c r="DT11" s="39" t="s">
        <v>10</v>
      </c>
      <c r="DU11" s="35" t="s">
        <v>6</v>
      </c>
      <c r="DV11" s="73">
        <f>VLOOKUP(DU11,haghghi1,2,FALSE)</f>
        <v>0</v>
      </c>
      <c r="DX11" s="161">
        <v>2</v>
      </c>
      <c r="DY11" s="170"/>
      <c r="DZ11" s="171"/>
      <c r="EA11" s="171"/>
      <c r="EB11" s="171"/>
      <c r="EC11" s="171"/>
      <c r="ED11" s="171"/>
      <c r="EE11" s="171"/>
      <c r="EF11" s="171"/>
      <c r="EG11" s="172"/>
      <c r="EH11" s="39" t="s">
        <v>10</v>
      </c>
      <c r="EI11" s="35" t="s">
        <v>6</v>
      </c>
      <c r="EJ11" s="73">
        <f>VLOOKUP(EI11,haghghi1,2,FALSE)</f>
        <v>0</v>
      </c>
      <c r="EL11" s="161">
        <v>2</v>
      </c>
      <c r="EM11" s="170"/>
      <c r="EN11" s="171"/>
      <c r="EO11" s="171"/>
      <c r="EP11" s="171"/>
      <c r="EQ11" s="171"/>
      <c r="ER11" s="171"/>
      <c r="ES11" s="171"/>
      <c r="ET11" s="171"/>
      <c r="EU11" s="172"/>
      <c r="EV11" s="39" t="s">
        <v>10</v>
      </c>
      <c r="EW11" s="35" t="s">
        <v>6</v>
      </c>
      <c r="EX11" s="73">
        <f>VLOOKUP(EW11,haghghi1,2,FALSE)</f>
        <v>0</v>
      </c>
      <c r="EZ11" s="161">
        <v>2</v>
      </c>
      <c r="FA11" s="170"/>
      <c r="FB11" s="171"/>
      <c r="FC11" s="171"/>
      <c r="FD11" s="171"/>
      <c r="FE11" s="171"/>
      <c r="FF11" s="171"/>
      <c r="FG11" s="171"/>
      <c r="FH11" s="171"/>
      <c r="FI11" s="172"/>
      <c r="FJ11" s="39" t="s">
        <v>10</v>
      </c>
      <c r="FK11" s="35" t="s">
        <v>6</v>
      </c>
      <c r="FL11" s="73">
        <f>VLOOKUP(FK11,haghghi1,2,FALSE)</f>
        <v>0</v>
      </c>
      <c r="FN11" s="161">
        <v>2</v>
      </c>
      <c r="FO11" s="170"/>
      <c r="FP11" s="171"/>
      <c r="FQ11" s="171"/>
      <c r="FR11" s="171"/>
      <c r="FS11" s="171"/>
      <c r="FT11" s="171"/>
      <c r="FU11" s="171"/>
      <c r="FV11" s="171"/>
      <c r="FW11" s="172"/>
      <c r="FX11" s="39" t="s">
        <v>10</v>
      </c>
      <c r="FY11" s="35" t="s">
        <v>6</v>
      </c>
      <c r="FZ11" s="73">
        <f>VLOOKUP(FY11,haghghi1,2,FALSE)</f>
        <v>0</v>
      </c>
      <c r="GB11" s="161">
        <v>2</v>
      </c>
      <c r="GC11" s="170"/>
      <c r="GD11" s="171"/>
      <c r="GE11" s="171"/>
      <c r="GF11" s="171"/>
      <c r="GG11" s="171"/>
      <c r="GH11" s="171"/>
      <c r="GI11" s="171"/>
      <c r="GJ11" s="171"/>
      <c r="GK11" s="172"/>
      <c r="GL11" s="39" t="s">
        <v>10</v>
      </c>
      <c r="GM11" s="35" t="s">
        <v>6</v>
      </c>
      <c r="GN11" s="73">
        <f>VLOOKUP(GM11,haghghi1,2,FALSE)</f>
        <v>0</v>
      </c>
      <c r="GP11" s="161">
        <v>2</v>
      </c>
      <c r="GQ11" s="170"/>
      <c r="GR11" s="171"/>
      <c r="GS11" s="171"/>
      <c r="GT11" s="171"/>
      <c r="GU11" s="171"/>
      <c r="GV11" s="171"/>
      <c r="GW11" s="171"/>
      <c r="GX11" s="171"/>
      <c r="GY11" s="172"/>
      <c r="GZ11" s="39" t="s">
        <v>10</v>
      </c>
      <c r="HA11" s="35" t="s">
        <v>6</v>
      </c>
      <c r="HB11" s="73">
        <f>VLOOKUP(HA11,haghghi1,2,FALSE)</f>
        <v>0</v>
      </c>
    </row>
    <row r="12" spans="2:210" ht="25.15" customHeight="1" x14ac:dyDescent="0.25">
      <c r="B12" s="161"/>
      <c r="C12" s="170"/>
      <c r="D12" s="171"/>
      <c r="E12" s="171"/>
      <c r="F12" s="171"/>
      <c r="G12" s="171"/>
      <c r="H12" s="171"/>
      <c r="I12" s="171"/>
      <c r="J12" s="171"/>
      <c r="K12" s="172"/>
      <c r="L12" s="39" t="s">
        <v>11</v>
      </c>
      <c r="M12" s="35" t="s">
        <v>6</v>
      </c>
      <c r="N12" s="73">
        <f>VLOOKUP(M12,haghghi1,3,FALSE)</f>
        <v>0</v>
      </c>
      <c r="O12" s="13"/>
      <c r="P12" s="161"/>
      <c r="Q12" s="170"/>
      <c r="R12" s="171"/>
      <c r="S12" s="171"/>
      <c r="T12" s="171"/>
      <c r="U12" s="171"/>
      <c r="V12" s="171"/>
      <c r="W12" s="171"/>
      <c r="X12" s="171"/>
      <c r="Y12" s="172"/>
      <c r="Z12" s="39" t="s">
        <v>11</v>
      </c>
      <c r="AA12" s="35" t="s">
        <v>6</v>
      </c>
      <c r="AB12" s="73">
        <f>VLOOKUP(AA12,haghghi1,3,FALSE)</f>
        <v>0</v>
      </c>
      <c r="AD12" s="161"/>
      <c r="AE12" s="170"/>
      <c r="AF12" s="171"/>
      <c r="AG12" s="171"/>
      <c r="AH12" s="171"/>
      <c r="AI12" s="171"/>
      <c r="AJ12" s="171"/>
      <c r="AK12" s="171"/>
      <c r="AL12" s="171"/>
      <c r="AM12" s="172"/>
      <c r="AN12" s="39" t="s">
        <v>11</v>
      </c>
      <c r="AO12" s="35" t="s">
        <v>6</v>
      </c>
      <c r="AP12" s="73">
        <f>VLOOKUP(AO12,haghghi1,3,FALSE)</f>
        <v>0</v>
      </c>
      <c r="AR12" s="161"/>
      <c r="AS12" s="170"/>
      <c r="AT12" s="171"/>
      <c r="AU12" s="171"/>
      <c r="AV12" s="171"/>
      <c r="AW12" s="171"/>
      <c r="AX12" s="171"/>
      <c r="AY12" s="171"/>
      <c r="AZ12" s="171"/>
      <c r="BA12" s="172"/>
      <c r="BB12" s="39" t="s">
        <v>11</v>
      </c>
      <c r="BC12" s="35" t="s">
        <v>6</v>
      </c>
      <c r="BD12" s="73">
        <f>VLOOKUP(BC12,haghghi1,3,FALSE)</f>
        <v>0</v>
      </c>
      <c r="BF12" s="161"/>
      <c r="BG12" s="170"/>
      <c r="BH12" s="171"/>
      <c r="BI12" s="171"/>
      <c r="BJ12" s="171"/>
      <c r="BK12" s="171"/>
      <c r="BL12" s="171"/>
      <c r="BM12" s="171"/>
      <c r="BN12" s="171"/>
      <c r="BO12" s="172"/>
      <c r="BP12" s="39" t="s">
        <v>11</v>
      </c>
      <c r="BQ12" s="35" t="s">
        <v>6</v>
      </c>
      <c r="BR12" s="73">
        <f>VLOOKUP(BQ12,haghghi1,3,FALSE)</f>
        <v>0</v>
      </c>
      <c r="BT12" s="161"/>
      <c r="BU12" s="170"/>
      <c r="BV12" s="171"/>
      <c r="BW12" s="171"/>
      <c r="BX12" s="171"/>
      <c r="BY12" s="171"/>
      <c r="BZ12" s="171"/>
      <c r="CA12" s="171"/>
      <c r="CB12" s="171"/>
      <c r="CC12" s="172"/>
      <c r="CD12" s="39" t="s">
        <v>11</v>
      </c>
      <c r="CE12" s="35" t="s">
        <v>6</v>
      </c>
      <c r="CF12" s="73">
        <f>VLOOKUP(CE12,haghghi1,3,FALSE)</f>
        <v>0</v>
      </c>
      <c r="CH12" s="161"/>
      <c r="CI12" s="170"/>
      <c r="CJ12" s="171"/>
      <c r="CK12" s="171"/>
      <c r="CL12" s="171"/>
      <c r="CM12" s="171"/>
      <c r="CN12" s="171"/>
      <c r="CO12" s="171"/>
      <c r="CP12" s="171"/>
      <c r="CQ12" s="172"/>
      <c r="CR12" s="39" t="s">
        <v>11</v>
      </c>
      <c r="CS12" s="35" t="s">
        <v>6</v>
      </c>
      <c r="CT12" s="73">
        <f>VLOOKUP(CS12,haghghi1,3,FALSE)</f>
        <v>0</v>
      </c>
      <c r="CV12" s="161"/>
      <c r="CW12" s="170"/>
      <c r="CX12" s="171"/>
      <c r="CY12" s="171"/>
      <c r="CZ12" s="171"/>
      <c r="DA12" s="171"/>
      <c r="DB12" s="171"/>
      <c r="DC12" s="171"/>
      <c r="DD12" s="171"/>
      <c r="DE12" s="172"/>
      <c r="DF12" s="39" t="s">
        <v>11</v>
      </c>
      <c r="DG12" s="35" t="s">
        <v>6</v>
      </c>
      <c r="DH12" s="73">
        <f>VLOOKUP(DG12,haghghi1,3,FALSE)</f>
        <v>0</v>
      </c>
      <c r="DJ12" s="161"/>
      <c r="DK12" s="170"/>
      <c r="DL12" s="171"/>
      <c r="DM12" s="171"/>
      <c r="DN12" s="171"/>
      <c r="DO12" s="171"/>
      <c r="DP12" s="171"/>
      <c r="DQ12" s="171"/>
      <c r="DR12" s="171"/>
      <c r="DS12" s="172"/>
      <c r="DT12" s="39" t="s">
        <v>11</v>
      </c>
      <c r="DU12" s="35" t="s">
        <v>6</v>
      </c>
      <c r="DV12" s="73">
        <f>VLOOKUP(DU12,haghghi1,3,FALSE)</f>
        <v>0</v>
      </c>
      <c r="DX12" s="161"/>
      <c r="DY12" s="170"/>
      <c r="DZ12" s="171"/>
      <c r="EA12" s="171"/>
      <c r="EB12" s="171"/>
      <c r="EC12" s="171"/>
      <c r="ED12" s="171"/>
      <c r="EE12" s="171"/>
      <c r="EF12" s="171"/>
      <c r="EG12" s="172"/>
      <c r="EH12" s="39" t="s">
        <v>11</v>
      </c>
      <c r="EI12" s="35" t="s">
        <v>6</v>
      </c>
      <c r="EJ12" s="73">
        <f>VLOOKUP(EI12,haghghi1,3,FALSE)</f>
        <v>0</v>
      </c>
      <c r="EL12" s="161"/>
      <c r="EM12" s="170"/>
      <c r="EN12" s="171"/>
      <c r="EO12" s="171"/>
      <c r="EP12" s="171"/>
      <c r="EQ12" s="171"/>
      <c r="ER12" s="171"/>
      <c r="ES12" s="171"/>
      <c r="ET12" s="171"/>
      <c r="EU12" s="172"/>
      <c r="EV12" s="39" t="s">
        <v>11</v>
      </c>
      <c r="EW12" s="35" t="s">
        <v>6</v>
      </c>
      <c r="EX12" s="73">
        <f>VLOOKUP(EW12,haghghi1,3,FALSE)</f>
        <v>0</v>
      </c>
      <c r="EZ12" s="161"/>
      <c r="FA12" s="170"/>
      <c r="FB12" s="171"/>
      <c r="FC12" s="171"/>
      <c r="FD12" s="171"/>
      <c r="FE12" s="171"/>
      <c r="FF12" s="171"/>
      <c r="FG12" s="171"/>
      <c r="FH12" s="171"/>
      <c r="FI12" s="172"/>
      <c r="FJ12" s="39" t="s">
        <v>11</v>
      </c>
      <c r="FK12" s="35" t="s">
        <v>6</v>
      </c>
      <c r="FL12" s="73">
        <f>VLOOKUP(FK12,haghghi1,3,FALSE)</f>
        <v>0</v>
      </c>
      <c r="FN12" s="161"/>
      <c r="FO12" s="170"/>
      <c r="FP12" s="171"/>
      <c r="FQ12" s="171"/>
      <c r="FR12" s="171"/>
      <c r="FS12" s="171"/>
      <c r="FT12" s="171"/>
      <c r="FU12" s="171"/>
      <c r="FV12" s="171"/>
      <c r="FW12" s="172"/>
      <c r="FX12" s="39" t="s">
        <v>11</v>
      </c>
      <c r="FY12" s="35" t="s">
        <v>6</v>
      </c>
      <c r="FZ12" s="73">
        <f>VLOOKUP(FY12,haghghi1,3,FALSE)</f>
        <v>0</v>
      </c>
      <c r="GB12" s="161"/>
      <c r="GC12" s="170"/>
      <c r="GD12" s="171"/>
      <c r="GE12" s="171"/>
      <c r="GF12" s="171"/>
      <c r="GG12" s="171"/>
      <c r="GH12" s="171"/>
      <c r="GI12" s="171"/>
      <c r="GJ12" s="171"/>
      <c r="GK12" s="172"/>
      <c r="GL12" s="39" t="s">
        <v>11</v>
      </c>
      <c r="GM12" s="35" t="s">
        <v>6</v>
      </c>
      <c r="GN12" s="73">
        <f>VLOOKUP(GM12,haghghi1,3,FALSE)</f>
        <v>0</v>
      </c>
      <c r="GP12" s="161"/>
      <c r="GQ12" s="170"/>
      <c r="GR12" s="171"/>
      <c r="GS12" s="171"/>
      <c r="GT12" s="171"/>
      <c r="GU12" s="171"/>
      <c r="GV12" s="171"/>
      <c r="GW12" s="171"/>
      <c r="GX12" s="171"/>
      <c r="GY12" s="172"/>
      <c r="GZ12" s="39" t="s">
        <v>11</v>
      </c>
      <c r="HA12" s="35" t="s">
        <v>6</v>
      </c>
      <c r="HB12" s="73">
        <f>VLOOKUP(HA12,haghghi1,3,FALSE)</f>
        <v>0</v>
      </c>
    </row>
    <row r="13" spans="2:210" ht="25.15" customHeight="1" x14ac:dyDescent="0.25">
      <c r="B13" s="161"/>
      <c r="C13" s="173"/>
      <c r="D13" s="174"/>
      <c r="E13" s="174"/>
      <c r="F13" s="174"/>
      <c r="G13" s="174"/>
      <c r="H13" s="174"/>
      <c r="I13" s="174"/>
      <c r="J13" s="174"/>
      <c r="K13" s="175"/>
      <c r="L13" s="39" t="s">
        <v>12</v>
      </c>
      <c r="M13" s="35" t="s">
        <v>6</v>
      </c>
      <c r="N13" s="73">
        <f>VLOOKUP(M13,haghghi1,4,FALSE)</f>
        <v>0</v>
      </c>
      <c r="O13" s="13"/>
      <c r="P13" s="161"/>
      <c r="Q13" s="173"/>
      <c r="R13" s="174"/>
      <c r="S13" s="174"/>
      <c r="T13" s="174"/>
      <c r="U13" s="174"/>
      <c r="V13" s="174"/>
      <c r="W13" s="174"/>
      <c r="X13" s="174"/>
      <c r="Y13" s="175"/>
      <c r="Z13" s="39" t="s">
        <v>12</v>
      </c>
      <c r="AA13" s="35" t="s">
        <v>6</v>
      </c>
      <c r="AB13" s="73">
        <f>VLOOKUP(AA13,haghghi1,4,FALSE)</f>
        <v>0</v>
      </c>
      <c r="AD13" s="161"/>
      <c r="AE13" s="173"/>
      <c r="AF13" s="174"/>
      <c r="AG13" s="174"/>
      <c r="AH13" s="174"/>
      <c r="AI13" s="174"/>
      <c r="AJ13" s="174"/>
      <c r="AK13" s="174"/>
      <c r="AL13" s="174"/>
      <c r="AM13" s="175"/>
      <c r="AN13" s="39" t="s">
        <v>12</v>
      </c>
      <c r="AO13" s="35" t="s">
        <v>6</v>
      </c>
      <c r="AP13" s="73">
        <f>VLOOKUP(AO13,haghghi1,4,FALSE)</f>
        <v>0</v>
      </c>
      <c r="AR13" s="161"/>
      <c r="AS13" s="173"/>
      <c r="AT13" s="174"/>
      <c r="AU13" s="174"/>
      <c r="AV13" s="174"/>
      <c r="AW13" s="174"/>
      <c r="AX13" s="174"/>
      <c r="AY13" s="174"/>
      <c r="AZ13" s="174"/>
      <c r="BA13" s="175"/>
      <c r="BB13" s="39" t="s">
        <v>12</v>
      </c>
      <c r="BC13" s="35" t="s">
        <v>6</v>
      </c>
      <c r="BD13" s="73">
        <f>VLOOKUP(BC13,haghghi1,4,FALSE)</f>
        <v>0</v>
      </c>
      <c r="BF13" s="161"/>
      <c r="BG13" s="173"/>
      <c r="BH13" s="174"/>
      <c r="BI13" s="174"/>
      <c r="BJ13" s="174"/>
      <c r="BK13" s="174"/>
      <c r="BL13" s="174"/>
      <c r="BM13" s="174"/>
      <c r="BN13" s="174"/>
      <c r="BO13" s="175"/>
      <c r="BP13" s="39" t="s">
        <v>12</v>
      </c>
      <c r="BQ13" s="35" t="s">
        <v>6</v>
      </c>
      <c r="BR13" s="73">
        <f>VLOOKUP(BQ13,haghghi1,4,FALSE)</f>
        <v>0</v>
      </c>
      <c r="BT13" s="161"/>
      <c r="BU13" s="173"/>
      <c r="BV13" s="174"/>
      <c r="BW13" s="174"/>
      <c r="BX13" s="174"/>
      <c r="BY13" s="174"/>
      <c r="BZ13" s="174"/>
      <c r="CA13" s="174"/>
      <c r="CB13" s="174"/>
      <c r="CC13" s="175"/>
      <c r="CD13" s="39" t="s">
        <v>12</v>
      </c>
      <c r="CE13" s="35" t="s">
        <v>6</v>
      </c>
      <c r="CF13" s="73">
        <f>VLOOKUP(CE13,haghghi1,4,FALSE)</f>
        <v>0</v>
      </c>
      <c r="CH13" s="161"/>
      <c r="CI13" s="173"/>
      <c r="CJ13" s="174"/>
      <c r="CK13" s="174"/>
      <c r="CL13" s="174"/>
      <c r="CM13" s="174"/>
      <c r="CN13" s="174"/>
      <c r="CO13" s="174"/>
      <c r="CP13" s="174"/>
      <c r="CQ13" s="175"/>
      <c r="CR13" s="39" t="s">
        <v>12</v>
      </c>
      <c r="CS13" s="35" t="s">
        <v>6</v>
      </c>
      <c r="CT13" s="73">
        <f>VLOOKUP(CS13,haghghi1,4,FALSE)</f>
        <v>0</v>
      </c>
      <c r="CV13" s="161"/>
      <c r="CW13" s="173"/>
      <c r="CX13" s="174"/>
      <c r="CY13" s="174"/>
      <c r="CZ13" s="174"/>
      <c r="DA13" s="174"/>
      <c r="DB13" s="174"/>
      <c r="DC13" s="174"/>
      <c r="DD13" s="174"/>
      <c r="DE13" s="175"/>
      <c r="DF13" s="39" t="s">
        <v>12</v>
      </c>
      <c r="DG13" s="35" t="s">
        <v>6</v>
      </c>
      <c r="DH13" s="73">
        <f>VLOOKUP(DG13,haghghi1,4,FALSE)</f>
        <v>0</v>
      </c>
      <c r="DJ13" s="161"/>
      <c r="DK13" s="173"/>
      <c r="DL13" s="174"/>
      <c r="DM13" s="174"/>
      <c r="DN13" s="174"/>
      <c r="DO13" s="174"/>
      <c r="DP13" s="174"/>
      <c r="DQ13" s="174"/>
      <c r="DR13" s="174"/>
      <c r="DS13" s="175"/>
      <c r="DT13" s="39" t="s">
        <v>12</v>
      </c>
      <c r="DU13" s="35" t="s">
        <v>6</v>
      </c>
      <c r="DV13" s="73">
        <f>VLOOKUP(DU13,haghghi1,4,FALSE)</f>
        <v>0</v>
      </c>
      <c r="DX13" s="161"/>
      <c r="DY13" s="173"/>
      <c r="DZ13" s="174"/>
      <c r="EA13" s="174"/>
      <c r="EB13" s="174"/>
      <c r="EC13" s="174"/>
      <c r="ED13" s="174"/>
      <c r="EE13" s="174"/>
      <c r="EF13" s="174"/>
      <c r="EG13" s="175"/>
      <c r="EH13" s="39" t="s">
        <v>12</v>
      </c>
      <c r="EI13" s="35" t="s">
        <v>6</v>
      </c>
      <c r="EJ13" s="73">
        <f>VLOOKUP(EI13,haghghi1,4,FALSE)</f>
        <v>0</v>
      </c>
      <c r="EL13" s="161"/>
      <c r="EM13" s="173"/>
      <c r="EN13" s="174"/>
      <c r="EO13" s="174"/>
      <c r="EP13" s="174"/>
      <c r="EQ13" s="174"/>
      <c r="ER13" s="174"/>
      <c r="ES13" s="174"/>
      <c r="ET13" s="174"/>
      <c r="EU13" s="175"/>
      <c r="EV13" s="39" t="s">
        <v>12</v>
      </c>
      <c r="EW13" s="35" t="s">
        <v>6</v>
      </c>
      <c r="EX13" s="73">
        <f>VLOOKUP(EW13,haghghi1,4,FALSE)</f>
        <v>0</v>
      </c>
      <c r="EZ13" s="161"/>
      <c r="FA13" s="173"/>
      <c r="FB13" s="174"/>
      <c r="FC13" s="174"/>
      <c r="FD13" s="174"/>
      <c r="FE13" s="174"/>
      <c r="FF13" s="174"/>
      <c r="FG13" s="174"/>
      <c r="FH13" s="174"/>
      <c r="FI13" s="175"/>
      <c r="FJ13" s="39" t="s">
        <v>12</v>
      </c>
      <c r="FK13" s="35" t="s">
        <v>6</v>
      </c>
      <c r="FL13" s="73">
        <f>VLOOKUP(FK13,haghghi1,4,FALSE)</f>
        <v>0</v>
      </c>
      <c r="FN13" s="161"/>
      <c r="FO13" s="173"/>
      <c r="FP13" s="174"/>
      <c r="FQ13" s="174"/>
      <c r="FR13" s="174"/>
      <c r="FS13" s="174"/>
      <c r="FT13" s="174"/>
      <c r="FU13" s="174"/>
      <c r="FV13" s="174"/>
      <c r="FW13" s="175"/>
      <c r="FX13" s="39" t="s">
        <v>12</v>
      </c>
      <c r="FY13" s="35" t="s">
        <v>6</v>
      </c>
      <c r="FZ13" s="73">
        <f>VLOOKUP(FY13,haghghi1,4,FALSE)</f>
        <v>0</v>
      </c>
      <c r="GB13" s="161"/>
      <c r="GC13" s="173"/>
      <c r="GD13" s="174"/>
      <c r="GE13" s="174"/>
      <c r="GF13" s="174"/>
      <c r="GG13" s="174"/>
      <c r="GH13" s="174"/>
      <c r="GI13" s="174"/>
      <c r="GJ13" s="174"/>
      <c r="GK13" s="175"/>
      <c r="GL13" s="39" t="s">
        <v>12</v>
      </c>
      <c r="GM13" s="35" t="s">
        <v>6</v>
      </c>
      <c r="GN13" s="73">
        <f>VLOOKUP(GM13,haghghi1,4,FALSE)</f>
        <v>0</v>
      </c>
      <c r="GP13" s="161"/>
      <c r="GQ13" s="173"/>
      <c r="GR13" s="174"/>
      <c r="GS13" s="174"/>
      <c r="GT13" s="174"/>
      <c r="GU13" s="174"/>
      <c r="GV13" s="174"/>
      <c r="GW13" s="174"/>
      <c r="GX13" s="174"/>
      <c r="GY13" s="175"/>
      <c r="GZ13" s="39" t="s">
        <v>12</v>
      </c>
      <c r="HA13" s="35" t="s">
        <v>6</v>
      </c>
      <c r="HB13" s="73">
        <f>VLOOKUP(HA13,haghghi1,4,FALSE)</f>
        <v>0</v>
      </c>
    </row>
    <row r="14" spans="2:210" ht="19.5" customHeight="1" thickBot="1" x14ac:dyDescent="0.3">
      <c r="B14" s="59"/>
      <c r="C14" s="14"/>
      <c r="D14" s="14"/>
      <c r="E14" s="14"/>
      <c r="F14" s="14"/>
      <c r="G14" s="14"/>
      <c r="H14" s="14"/>
      <c r="I14" s="14"/>
      <c r="J14" s="14"/>
      <c r="K14" s="14"/>
      <c r="L14" s="162" t="s">
        <v>39</v>
      </c>
      <c r="M14" s="162"/>
      <c r="N14" s="68">
        <f>SUM(N11:N13)</f>
        <v>0</v>
      </c>
      <c r="O14" s="15"/>
      <c r="P14" s="59"/>
      <c r="Q14" s="14"/>
      <c r="R14" s="14"/>
      <c r="S14" s="14"/>
      <c r="T14" s="14"/>
      <c r="U14" s="14"/>
      <c r="V14" s="14"/>
      <c r="W14" s="14"/>
      <c r="X14" s="14"/>
      <c r="Y14" s="14"/>
      <c r="Z14" s="162" t="s">
        <v>39</v>
      </c>
      <c r="AA14" s="162"/>
      <c r="AB14" s="68">
        <f>SUM(AB11:AB13)</f>
        <v>0</v>
      </c>
      <c r="AD14" s="59"/>
      <c r="AE14" s="14"/>
      <c r="AF14" s="14"/>
      <c r="AG14" s="14"/>
      <c r="AH14" s="14"/>
      <c r="AI14" s="14"/>
      <c r="AJ14" s="14"/>
      <c r="AK14" s="14"/>
      <c r="AL14" s="14"/>
      <c r="AM14" s="14"/>
      <c r="AN14" s="162" t="s">
        <v>39</v>
      </c>
      <c r="AO14" s="162"/>
      <c r="AP14" s="68">
        <f>SUM(AP11:AP13)</f>
        <v>0</v>
      </c>
      <c r="AR14" s="59"/>
      <c r="AS14" s="14"/>
      <c r="AT14" s="14"/>
      <c r="AU14" s="14"/>
      <c r="AV14" s="14"/>
      <c r="AW14" s="14"/>
      <c r="AX14" s="14"/>
      <c r="AY14" s="14"/>
      <c r="AZ14" s="14"/>
      <c r="BA14" s="14"/>
      <c r="BB14" s="162" t="s">
        <v>39</v>
      </c>
      <c r="BC14" s="162"/>
      <c r="BD14" s="68">
        <f>SUM(BD11:BD13)</f>
        <v>0</v>
      </c>
      <c r="BF14" s="59"/>
      <c r="BG14" s="14"/>
      <c r="BH14" s="14"/>
      <c r="BI14" s="14"/>
      <c r="BJ14" s="14"/>
      <c r="BK14" s="14"/>
      <c r="BL14" s="14"/>
      <c r="BM14" s="14"/>
      <c r="BN14" s="14"/>
      <c r="BO14" s="14"/>
      <c r="BP14" s="162" t="s">
        <v>39</v>
      </c>
      <c r="BQ14" s="162"/>
      <c r="BR14" s="68">
        <f>SUM(BR11:BR13)</f>
        <v>0</v>
      </c>
      <c r="BT14" s="59"/>
      <c r="BU14" s="14"/>
      <c r="BV14" s="14"/>
      <c r="BW14" s="14"/>
      <c r="BX14" s="14"/>
      <c r="BY14" s="14"/>
      <c r="BZ14" s="14"/>
      <c r="CA14" s="14"/>
      <c r="CB14" s="14"/>
      <c r="CC14" s="14"/>
      <c r="CD14" s="162" t="s">
        <v>39</v>
      </c>
      <c r="CE14" s="162"/>
      <c r="CF14" s="68">
        <f>SUM(CF11:CF13)</f>
        <v>0</v>
      </c>
      <c r="CH14" s="59"/>
      <c r="CI14" s="14"/>
      <c r="CJ14" s="14"/>
      <c r="CK14" s="14"/>
      <c r="CL14" s="14"/>
      <c r="CM14" s="14"/>
      <c r="CN14" s="14"/>
      <c r="CO14" s="14"/>
      <c r="CP14" s="14"/>
      <c r="CQ14" s="14"/>
      <c r="CR14" s="162" t="s">
        <v>39</v>
      </c>
      <c r="CS14" s="162"/>
      <c r="CT14" s="68">
        <f>SUM(CT11:CT13)</f>
        <v>0</v>
      </c>
      <c r="CV14" s="59"/>
      <c r="CW14" s="14"/>
      <c r="CX14" s="14"/>
      <c r="CY14" s="14"/>
      <c r="CZ14" s="14"/>
      <c r="DA14" s="14"/>
      <c r="DB14" s="14"/>
      <c r="DC14" s="14"/>
      <c r="DD14" s="14"/>
      <c r="DE14" s="14"/>
      <c r="DF14" s="162" t="s">
        <v>39</v>
      </c>
      <c r="DG14" s="162"/>
      <c r="DH14" s="68">
        <f>SUM(DH11:DH13)</f>
        <v>0</v>
      </c>
      <c r="DJ14" s="59"/>
      <c r="DK14" s="14"/>
      <c r="DL14" s="14"/>
      <c r="DM14" s="14"/>
      <c r="DN14" s="14"/>
      <c r="DO14" s="14"/>
      <c r="DP14" s="14"/>
      <c r="DQ14" s="14"/>
      <c r="DR14" s="14"/>
      <c r="DS14" s="14"/>
      <c r="DT14" s="162" t="s">
        <v>39</v>
      </c>
      <c r="DU14" s="162"/>
      <c r="DV14" s="68">
        <f>SUM(DV11:DV13)</f>
        <v>0</v>
      </c>
      <c r="DX14" s="59"/>
      <c r="DY14" s="14"/>
      <c r="DZ14" s="14"/>
      <c r="EA14" s="14"/>
      <c r="EB14" s="14"/>
      <c r="EC14" s="14"/>
      <c r="ED14" s="14"/>
      <c r="EE14" s="14"/>
      <c r="EF14" s="14"/>
      <c r="EG14" s="14"/>
      <c r="EH14" s="162" t="s">
        <v>39</v>
      </c>
      <c r="EI14" s="162"/>
      <c r="EJ14" s="68">
        <f>SUM(EJ11:EJ13)</f>
        <v>0</v>
      </c>
      <c r="EL14" s="59"/>
      <c r="EM14" s="14"/>
      <c r="EN14" s="14"/>
      <c r="EO14" s="14"/>
      <c r="EP14" s="14"/>
      <c r="EQ14" s="14"/>
      <c r="ER14" s="14"/>
      <c r="ES14" s="14"/>
      <c r="ET14" s="14"/>
      <c r="EU14" s="14"/>
      <c r="EV14" s="162" t="s">
        <v>39</v>
      </c>
      <c r="EW14" s="162"/>
      <c r="EX14" s="68">
        <f>SUM(EX11:EX13)</f>
        <v>0</v>
      </c>
      <c r="EZ14" s="59"/>
      <c r="FA14" s="14"/>
      <c r="FB14" s="14"/>
      <c r="FC14" s="14"/>
      <c r="FD14" s="14"/>
      <c r="FE14" s="14"/>
      <c r="FF14" s="14"/>
      <c r="FG14" s="14"/>
      <c r="FH14" s="14"/>
      <c r="FI14" s="14"/>
      <c r="FJ14" s="162" t="s">
        <v>39</v>
      </c>
      <c r="FK14" s="162"/>
      <c r="FL14" s="68">
        <f>SUM(FL11:FL13)</f>
        <v>0</v>
      </c>
      <c r="FN14" s="59"/>
      <c r="FO14" s="14"/>
      <c r="FP14" s="14"/>
      <c r="FQ14" s="14"/>
      <c r="FR14" s="14"/>
      <c r="FS14" s="14"/>
      <c r="FT14" s="14"/>
      <c r="FU14" s="14"/>
      <c r="FV14" s="14"/>
      <c r="FW14" s="14"/>
      <c r="FX14" s="162" t="s">
        <v>39</v>
      </c>
      <c r="FY14" s="162"/>
      <c r="FZ14" s="68">
        <f>SUM(FZ11:FZ13)</f>
        <v>0</v>
      </c>
      <c r="GB14" s="59"/>
      <c r="GC14" s="14"/>
      <c r="GD14" s="14"/>
      <c r="GE14" s="14"/>
      <c r="GF14" s="14"/>
      <c r="GG14" s="14"/>
      <c r="GH14" s="14"/>
      <c r="GI14" s="14"/>
      <c r="GJ14" s="14"/>
      <c r="GK14" s="14"/>
      <c r="GL14" s="162" t="s">
        <v>39</v>
      </c>
      <c r="GM14" s="162"/>
      <c r="GN14" s="68">
        <f>SUM(GN11:GN13)</f>
        <v>0</v>
      </c>
      <c r="GP14" s="59"/>
      <c r="GQ14" s="14"/>
      <c r="GR14" s="14"/>
      <c r="GS14" s="14"/>
      <c r="GT14" s="14"/>
      <c r="GU14" s="14"/>
      <c r="GV14" s="14"/>
      <c r="GW14" s="14"/>
      <c r="GX14" s="14"/>
      <c r="GY14" s="14"/>
      <c r="GZ14" s="162" t="s">
        <v>39</v>
      </c>
      <c r="HA14" s="162"/>
      <c r="HB14" s="68">
        <f>SUM(HB11:HB13)</f>
        <v>0</v>
      </c>
    </row>
    <row r="15" spans="2:210" ht="35.450000000000003" customHeight="1" x14ac:dyDescent="0.25">
      <c r="B15" s="29"/>
      <c r="C15" s="60" t="s">
        <v>38</v>
      </c>
      <c r="D15" s="54" t="s">
        <v>41</v>
      </c>
      <c r="E15" s="16" t="s">
        <v>107</v>
      </c>
      <c r="F15" s="55" t="s">
        <v>108</v>
      </c>
      <c r="G15" s="55" t="s">
        <v>109</v>
      </c>
      <c r="H15" s="54" t="s">
        <v>110</v>
      </c>
      <c r="I15" s="54" t="s">
        <v>47</v>
      </c>
      <c r="J15" s="54" t="s">
        <v>37</v>
      </c>
      <c r="K15" s="54" t="s">
        <v>29</v>
      </c>
      <c r="L15" s="55" t="s">
        <v>98</v>
      </c>
      <c r="M15" s="56" t="s">
        <v>42</v>
      </c>
      <c r="N15" s="17" t="s">
        <v>0</v>
      </c>
      <c r="O15" s="18"/>
      <c r="P15" s="29"/>
      <c r="Q15" s="60" t="s">
        <v>38</v>
      </c>
      <c r="R15" s="54" t="s">
        <v>41</v>
      </c>
      <c r="S15" s="16" t="s">
        <v>107</v>
      </c>
      <c r="T15" s="55" t="s">
        <v>108</v>
      </c>
      <c r="U15" s="55" t="s">
        <v>109</v>
      </c>
      <c r="V15" s="54" t="s">
        <v>110</v>
      </c>
      <c r="W15" s="54" t="s">
        <v>47</v>
      </c>
      <c r="X15" s="54" t="s">
        <v>37</v>
      </c>
      <c r="Y15" s="54" t="s">
        <v>29</v>
      </c>
      <c r="Z15" s="55" t="s">
        <v>98</v>
      </c>
      <c r="AA15" s="56" t="s">
        <v>42</v>
      </c>
      <c r="AB15" s="17" t="s">
        <v>0</v>
      </c>
      <c r="AD15" s="29"/>
      <c r="AE15" s="60" t="s">
        <v>38</v>
      </c>
      <c r="AF15" s="54" t="s">
        <v>41</v>
      </c>
      <c r="AG15" s="16" t="s">
        <v>107</v>
      </c>
      <c r="AH15" s="55" t="s">
        <v>108</v>
      </c>
      <c r="AI15" s="55" t="s">
        <v>109</v>
      </c>
      <c r="AJ15" s="54" t="s">
        <v>110</v>
      </c>
      <c r="AK15" s="54" t="s">
        <v>47</v>
      </c>
      <c r="AL15" s="54" t="s">
        <v>37</v>
      </c>
      <c r="AM15" s="54" t="s">
        <v>29</v>
      </c>
      <c r="AN15" s="55" t="s">
        <v>98</v>
      </c>
      <c r="AO15" s="56" t="s">
        <v>42</v>
      </c>
      <c r="AP15" s="17" t="s">
        <v>0</v>
      </c>
      <c r="AR15" s="29"/>
      <c r="AS15" s="60" t="s">
        <v>38</v>
      </c>
      <c r="AT15" s="54" t="s">
        <v>41</v>
      </c>
      <c r="AU15" s="16" t="s">
        <v>107</v>
      </c>
      <c r="AV15" s="55" t="s">
        <v>108</v>
      </c>
      <c r="AW15" s="55" t="s">
        <v>109</v>
      </c>
      <c r="AX15" s="54" t="s">
        <v>110</v>
      </c>
      <c r="AY15" s="54" t="s">
        <v>47</v>
      </c>
      <c r="AZ15" s="54" t="s">
        <v>37</v>
      </c>
      <c r="BA15" s="54" t="s">
        <v>29</v>
      </c>
      <c r="BB15" s="55" t="s">
        <v>98</v>
      </c>
      <c r="BC15" s="56" t="s">
        <v>42</v>
      </c>
      <c r="BD15" s="17" t="s">
        <v>0</v>
      </c>
      <c r="BF15" s="29"/>
      <c r="BG15" s="60" t="s">
        <v>38</v>
      </c>
      <c r="BH15" s="54" t="s">
        <v>41</v>
      </c>
      <c r="BI15" s="16" t="s">
        <v>107</v>
      </c>
      <c r="BJ15" s="55" t="s">
        <v>108</v>
      </c>
      <c r="BK15" s="55" t="s">
        <v>109</v>
      </c>
      <c r="BL15" s="54" t="s">
        <v>110</v>
      </c>
      <c r="BM15" s="54" t="s">
        <v>47</v>
      </c>
      <c r="BN15" s="54" t="s">
        <v>37</v>
      </c>
      <c r="BO15" s="54" t="s">
        <v>29</v>
      </c>
      <c r="BP15" s="55" t="s">
        <v>98</v>
      </c>
      <c r="BQ15" s="56" t="s">
        <v>42</v>
      </c>
      <c r="BR15" s="17" t="s">
        <v>0</v>
      </c>
      <c r="BT15" s="29"/>
      <c r="BU15" s="60" t="s">
        <v>38</v>
      </c>
      <c r="BV15" s="54" t="s">
        <v>41</v>
      </c>
      <c r="BW15" s="16" t="s">
        <v>107</v>
      </c>
      <c r="BX15" s="55" t="s">
        <v>108</v>
      </c>
      <c r="BY15" s="55" t="s">
        <v>109</v>
      </c>
      <c r="BZ15" s="54" t="s">
        <v>110</v>
      </c>
      <c r="CA15" s="54" t="s">
        <v>47</v>
      </c>
      <c r="CB15" s="54" t="s">
        <v>37</v>
      </c>
      <c r="CC15" s="54" t="s">
        <v>29</v>
      </c>
      <c r="CD15" s="55" t="s">
        <v>98</v>
      </c>
      <c r="CE15" s="56" t="s">
        <v>42</v>
      </c>
      <c r="CF15" s="17" t="s">
        <v>0</v>
      </c>
      <c r="CH15" s="29"/>
      <c r="CI15" s="60" t="s">
        <v>38</v>
      </c>
      <c r="CJ15" s="54" t="s">
        <v>41</v>
      </c>
      <c r="CK15" s="16" t="s">
        <v>107</v>
      </c>
      <c r="CL15" s="55" t="s">
        <v>108</v>
      </c>
      <c r="CM15" s="55" t="s">
        <v>109</v>
      </c>
      <c r="CN15" s="54" t="s">
        <v>110</v>
      </c>
      <c r="CO15" s="54" t="s">
        <v>47</v>
      </c>
      <c r="CP15" s="54" t="s">
        <v>37</v>
      </c>
      <c r="CQ15" s="54" t="s">
        <v>29</v>
      </c>
      <c r="CR15" s="55" t="s">
        <v>98</v>
      </c>
      <c r="CS15" s="56" t="s">
        <v>42</v>
      </c>
      <c r="CT15" s="17" t="s">
        <v>0</v>
      </c>
      <c r="CV15" s="29"/>
      <c r="CW15" s="60" t="s">
        <v>38</v>
      </c>
      <c r="CX15" s="54" t="s">
        <v>41</v>
      </c>
      <c r="CY15" s="16" t="s">
        <v>107</v>
      </c>
      <c r="CZ15" s="55" t="s">
        <v>108</v>
      </c>
      <c r="DA15" s="55" t="s">
        <v>109</v>
      </c>
      <c r="DB15" s="54" t="s">
        <v>110</v>
      </c>
      <c r="DC15" s="54" t="s">
        <v>47</v>
      </c>
      <c r="DD15" s="54" t="s">
        <v>37</v>
      </c>
      <c r="DE15" s="54" t="s">
        <v>29</v>
      </c>
      <c r="DF15" s="55" t="s">
        <v>98</v>
      </c>
      <c r="DG15" s="56" t="s">
        <v>42</v>
      </c>
      <c r="DH15" s="17" t="s">
        <v>0</v>
      </c>
      <c r="DJ15" s="29"/>
      <c r="DK15" s="60" t="s">
        <v>38</v>
      </c>
      <c r="DL15" s="54" t="s">
        <v>41</v>
      </c>
      <c r="DM15" s="16" t="s">
        <v>107</v>
      </c>
      <c r="DN15" s="55" t="s">
        <v>108</v>
      </c>
      <c r="DO15" s="55" t="s">
        <v>109</v>
      </c>
      <c r="DP15" s="54" t="s">
        <v>110</v>
      </c>
      <c r="DQ15" s="54" t="s">
        <v>47</v>
      </c>
      <c r="DR15" s="54" t="s">
        <v>37</v>
      </c>
      <c r="DS15" s="54" t="s">
        <v>29</v>
      </c>
      <c r="DT15" s="55" t="s">
        <v>98</v>
      </c>
      <c r="DU15" s="56" t="s">
        <v>42</v>
      </c>
      <c r="DV15" s="17" t="s">
        <v>0</v>
      </c>
      <c r="DX15" s="29"/>
      <c r="DY15" s="60" t="s">
        <v>38</v>
      </c>
      <c r="DZ15" s="54" t="s">
        <v>41</v>
      </c>
      <c r="EA15" s="16" t="s">
        <v>107</v>
      </c>
      <c r="EB15" s="55" t="s">
        <v>108</v>
      </c>
      <c r="EC15" s="55" t="s">
        <v>109</v>
      </c>
      <c r="ED15" s="54" t="s">
        <v>110</v>
      </c>
      <c r="EE15" s="54" t="s">
        <v>47</v>
      </c>
      <c r="EF15" s="54" t="s">
        <v>37</v>
      </c>
      <c r="EG15" s="54" t="s">
        <v>29</v>
      </c>
      <c r="EH15" s="55" t="s">
        <v>98</v>
      </c>
      <c r="EI15" s="56" t="s">
        <v>42</v>
      </c>
      <c r="EJ15" s="17" t="s">
        <v>0</v>
      </c>
      <c r="EL15" s="29"/>
      <c r="EM15" s="60" t="s">
        <v>38</v>
      </c>
      <c r="EN15" s="54" t="s">
        <v>41</v>
      </c>
      <c r="EO15" s="16" t="s">
        <v>107</v>
      </c>
      <c r="EP15" s="55" t="s">
        <v>108</v>
      </c>
      <c r="EQ15" s="55" t="s">
        <v>109</v>
      </c>
      <c r="ER15" s="54" t="s">
        <v>110</v>
      </c>
      <c r="ES15" s="54" t="s">
        <v>47</v>
      </c>
      <c r="ET15" s="54" t="s">
        <v>37</v>
      </c>
      <c r="EU15" s="54" t="s">
        <v>29</v>
      </c>
      <c r="EV15" s="55" t="s">
        <v>98</v>
      </c>
      <c r="EW15" s="56" t="s">
        <v>42</v>
      </c>
      <c r="EX15" s="17" t="s">
        <v>0</v>
      </c>
      <c r="EZ15" s="29"/>
      <c r="FA15" s="60" t="s">
        <v>38</v>
      </c>
      <c r="FB15" s="54" t="s">
        <v>41</v>
      </c>
      <c r="FC15" s="16" t="s">
        <v>107</v>
      </c>
      <c r="FD15" s="55" t="s">
        <v>108</v>
      </c>
      <c r="FE15" s="55" t="s">
        <v>109</v>
      </c>
      <c r="FF15" s="54" t="s">
        <v>110</v>
      </c>
      <c r="FG15" s="54" t="s">
        <v>47</v>
      </c>
      <c r="FH15" s="54" t="s">
        <v>37</v>
      </c>
      <c r="FI15" s="54" t="s">
        <v>29</v>
      </c>
      <c r="FJ15" s="55" t="s">
        <v>98</v>
      </c>
      <c r="FK15" s="56" t="s">
        <v>42</v>
      </c>
      <c r="FL15" s="17" t="s">
        <v>0</v>
      </c>
      <c r="FN15" s="29"/>
      <c r="FO15" s="60" t="s">
        <v>38</v>
      </c>
      <c r="FP15" s="54" t="s">
        <v>41</v>
      </c>
      <c r="FQ15" s="16" t="s">
        <v>107</v>
      </c>
      <c r="FR15" s="55" t="s">
        <v>108</v>
      </c>
      <c r="FS15" s="55" t="s">
        <v>109</v>
      </c>
      <c r="FT15" s="54" t="s">
        <v>110</v>
      </c>
      <c r="FU15" s="54" t="s">
        <v>47</v>
      </c>
      <c r="FV15" s="54" t="s">
        <v>37</v>
      </c>
      <c r="FW15" s="54" t="s">
        <v>29</v>
      </c>
      <c r="FX15" s="55" t="s">
        <v>98</v>
      </c>
      <c r="FY15" s="56" t="s">
        <v>42</v>
      </c>
      <c r="FZ15" s="17" t="s">
        <v>0</v>
      </c>
      <c r="GB15" s="29"/>
      <c r="GC15" s="60" t="s">
        <v>38</v>
      </c>
      <c r="GD15" s="54" t="s">
        <v>41</v>
      </c>
      <c r="GE15" s="16" t="s">
        <v>107</v>
      </c>
      <c r="GF15" s="55" t="s">
        <v>108</v>
      </c>
      <c r="GG15" s="55" t="s">
        <v>109</v>
      </c>
      <c r="GH15" s="54" t="s">
        <v>110</v>
      </c>
      <c r="GI15" s="54" t="s">
        <v>47</v>
      </c>
      <c r="GJ15" s="54" t="s">
        <v>37</v>
      </c>
      <c r="GK15" s="54" t="s">
        <v>29</v>
      </c>
      <c r="GL15" s="55" t="s">
        <v>98</v>
      </c>
      <c r="GM15" s="56" t="s">
        <v>42</v>
      </c>
      <c r="GN15" s="17" t="s">
        <v>0</v>
      </c>
      <c r="GP15" s="29"/>
      <c r="GQ15" s="60" t="s">
        <v>38</v>
      </c>
      <c r="GR15" s="54" t="s">
        <v>41</v>
      </c>
      <c r="GS15" s="16" t="s">
        <v>107</v>
      </c>
      <c r="GT15" s="55" t="s">
        <v>108</v>
      </c>
      <c r="GU15" s="55" t="s">
        <v>109</v>
      </c>
      <c r="GV15" s="54" t="s">
        <v>110</v>
      </c>
      <c r="GW15" s="54" t="s">
        <v>47</v>
      </c>
      <c r="GX15" s="54" t="s">
        <v>37</v>
      </c>
      <c r="GY15" s="54" t="s">
        <v>29</v>
      </c>
      <c r="GZ15" s="55" t="s">
        <v>98</v>
      </c>
      <c r="HA15" s="56" t="s">
        <v>42</v>
      </c>
      <c r="HB15" s="17" t="s">
        <v>0</v>
      </c>
    </row>
    <row r="16" spans="2:210" ht="25.15" customHeight="1" x14ac:dyDescent="0.25">
      <c r="B16" s="136">
        <v>3</v>
      </c>
      <c r="C16" s="45"/>
      <c r="D16" s="41" t="s">
        <v>6</v>
      </c>
      <c r="E16" s="41">
        <v>0</v>
      </c>
      <c r="F16" s="41">
        <v>0</v>
      </c>
      <c r="G16" s="45">
        <v>0</v>
      </c>
      <c r="H16" s="41">
        <v>0</v>
      </c>
      <c r="I16" s="96">
        <f>((H16-F16)*12)+ G16-E16</f>
        <v>0</v>
      </c>
      <c r="J16" s="97">
        <f>IF(I16&gt;0,0.2,0)</f>
        <v>0</v>
      </c>
      <c r="K16" s="51"/>
      <c r="L16" s="41" t="s">
        <v>6</v>
      </c>
      <c r="M16" s="45" t="s">
        <v>6</v>
      </c>
      <c r="N16" s="90">
        <f>(VLOOKUP(D16,haghighi2,2,FALSE))*I16*(VLOOKUP(L16,haghighi3,2,FALSE))*(VLOOKUP(M16,haghighi5,2,FALSE))*J16</f>
        <v>0</v>
      </c>
      <c r="O16" s="19"/>
      <c r="P16" s="136">
        <v>3</v>
      </c>
      <c r="Q16" s="45"/>
      <c r="R16" s="41" t="s">
        <v>6</v>
      </c>
      <c r="S16" s="41">
        <v>0</v>
      </c>
      <c r="T16" s="41">
        <v>0</v>
      </c>
      <c r="U16" s="45">
        <v>0</v>
      </c>
      <c r="V16" s="41">
        <v>0</v>
      </c>
      <c r="W16" s="96">
        <f>((V16-T16)*12)+ U16-S16</f>
        <v>0</v>
      </c>
      <c r="X16" s="97">
        <f t="shared" ref="X16:X29" si="0">IF(W16&gt;0,0.2,0)</f>
        <v>0</v>
      </c>
      <c r="Y16" s="51"/>
      <c r="Z16" s="41" t="s">
        <v>6</v>
      </c>
      <c r="AA16" s="45" t="s">
        <v>6</v>
      </c>
      <c r="AB16" s="69">
        <f>(VLOOKUP(R16,haghighi2,2,FALSE))*W16*(VLOOKUP(Z16,haghighi3,2,FALSE))*(VLOOKUP(AA16,haghighi5,2,FALSE))*X16</f>
        <v>0</v>
      </c>
      <c r="AD16" s="136">
        <v>3</v>
      </c>
      <c r="AE16" s="45"/>
      <c r="AF16" s="41" t="s">
        <v>6</v>
      </c>
      <c r="AG16" s="41">
        <v>0</v>
      </c>
      <c r="AH16" s="41">
        <v>0</v>
      </c>
      <c r="AI16" s="45">
        <v>0</v>
      </c>
      <c r="AJ16" s="41">
        <v>0</v>
      </c>
      <c r="AK16" s="96">
        <f>((AJ16-AH16)*12)+ AI16-AG16</f>
        <v>0</v>
      </c>
      <c r="AL16" s="97">
        <f t="shared" ref="AL16:AL29" si="1">IF(AK16&gt;0,0.2,0)</f>
        <v>0</v>
      </c>
      <c r="AM16" s="51"/>
      <c r="AN16" s="41" t="s">
        <v>6</v>
      </c>
      <c r="AO16" s="45" t="s">
        <v>6</v>
      </c>
      <c r="AP16" s="69">
        <f>(VLOOKUP(AF16,haghighi2,2,FALSE))*AK16*(VLOOKUP(AN16,haghighi3,2,FALSE))*(VLOOKUP(AO16,haghighi5,2,FALSE))*AL16</f>
        <v>0</v>
      </c>
      <c r="AR16" s="136">
        <v>3</v>
      </c>
      <c r="AS16" s="45"/>
      <c r="AT16" s="41" t="s">
        <v>6</v>
      </c>
      <c r="AU16" s="41">
        <v>0</v>
      </c>
      <c r="AV16" s="41">
        <v>0</v>
      </c>
      <c r="AW16" s="45">
        <v>0</v>
      </c>
      <c r="AX16" s="41">
        <v>0</v>
      </c>
      <c r="AY16" s="96">
        <f>((AX16-AV16)*12)+ AW16-AU16</f>
        <v>0</v>
      </c>
      <c r="AZ16" s="97">
        <f t="shared" ref="AZ16:AZ29" si="2">IF(AY16&gt;0,0.2,0)</f>
        <v>0</v>
      </c>
      <c r="BA16" s="51"/>
      <c r="BB16" s="41" t="s">
        <v>6</v>
      </c>
      <c r="BC16" s="45" t="s">
        <v>6</v>
      </c>
      <c r="BD16" s="69">
        <f>(VLOOKUP(AT16,haghighi2,2,FALSE))*AY16*(VLOOKUP(BB16,haghighi3,2,FALSE))*(VLOOKUP(BC16,haghighi5,2,FALSE))*AZ16</f>
        <v>0</v>
      </c>
      <c r="BF16" s="136">
        <v>3</v>
      </c>
      <c r="BG16" s="45"/>
      <c r="BH16" s="41" t="s">
        <v>6</v>
      </c>
      <c r="BI16" s="41">
        <v>0</v>
      </c>
      <c r="BJ16" s="41">
        <v>0</v>
      </c>
      <c r="BK16" s="45">
        <v>0</v>
      </c>
      <c r="BL16" s="41">
        <v>0</v>
      </c>
      <c r="BM16" s="96">
        <f>((BL16-BJ16)*12)+ BK16-BI16</f>
        <v>0</v>
      </c>
      <c r="BN16" s="97">
        <f t="shared" ref="BN16:BN29" si="3">IF(BM16&gt;0,0.2,0)</f>
        <v>0</v>
      </c>
      <c r="BO16" s="51"/>
      <c r="BP16" s="41" t="s">
        <v>6</v>
      </c>
      <c r="BQ16" s="45" t="s">
        <v>6</v>
      </c>
      <c r="BR16" s="69">
        <f>(VLOOKUP(BH16,haghighi2,2,FALSE))*BM16*(VLOOKUP(BP16,haghighi3,2,FALSE))*(VLOOKUP(BQ16,haghighi5,2,FALSE))*BN16</f>
        <v>0</v>
      </c>
      <c r="BT16" s="136">
        <v>3</v>
      </c>
      <c r="BU16" s="45"/>
      <c r="BV16" s="41" t="s">
        <v>6</v>
      </c>
      <c r="BW16" s="41">
        <v>0</v>
      </c>
      <c r="BX16" s="41">
        <v>0</v>
      </c>
      <c r="BY16" s="45">
        <v>0</v>
      </c>
      <c r="BZ16" s="41">
        <v>0</v>
      </c>
      <c r="CA16" s="96">
        <f>((BZ16-BX16)*12)+ BY16-BW16</f>
        <v>0</v>
      </c>
      <c r="CB16" s="97">
        <f t="shared" ref="CB16:CB29" si="4">IF(CA16&gt;0,0.2,0)</f>
        <v>0</v>
      </c>
      <c r="CC16" s="51"/>
      <c r="CD16" s="41" t="s">
        <v>6</v>
      </c>
      <c r="CE16" s="45" t="s">
        <v>6</v>
      </c>
      <c r="CF16" s="69">
        <f>(VLOOKUP(BV16,haghighi2,2,FALSE))*CA16*(VLOOKUP(CD16,haghighi3,2,FALSE))*(VLOOKUP(CE16,haghighi5,2,FALSE))*CB16</f>
        <v>0</v>
      </c>
      <c r="CH16" s="136">
        <v>3</v>
      </c>
      <c r="CI16" s="45"/>
      <c r="CJ16" s="41" t="s">
        <v>6</v>
      </c>
      <c r="CK16" s="41">
        <v>0</v>
      </c>
      <c r="CL16" s="41">
        <v>0</v>
      </c>
      <c r="CM16" s="45">
        <v>0</v>
      </c>
      <c r="CN16" s="41">
        <v>0</v>
      </c>
      <c r="CO16" s="96">
        <f>((CN16-CL16)*12)+ CM16-CK16</f>
        <v>0</v>
      </c>
      <c r="CP16" s="97">
        <f t="shared" ref="CP16:CP29" si="5">IF(CO16&gt;0,0.2,0)</f>
        <v>0</v>
      </c>
      <c r="CQ16" s="51"/>
      <c r="CR16" s="41" t="s">
        <v>6</v>
      </c>
      <c r="CS16" s="45" t="s">
        <v>6</v>
      </c>
      <c r="CT16" s="69">
        <f>(VLOOKUP(CJ16,haghighi2,2,FALSE))*CO16*(VLOOKUP(CR16,haghighi3,2,FALSE))*(VLOOKUP(CS16,haghighi5,2,FALSE))*CP16</f>
        <v>0</v>
      </c>
      <c r="CV16" s="136">
        <v>3</v>
      </c>
      <c r="CW16" s="45"/>
      <c r="CX16" s="41" t="s">
        <v>6</v>
      </c>
      <c r="CY16" s="41">
        <v>0</v>
      </c>
      <c r="CZ16" s="41">
        <v>0</v>
      </c>
      <c r="DA16" s="45">
        <v>0</v>
      </c>
      <c r="DB16" s="41">
        <v>0</v>
      </c>
      <c r="DC16" s="96">
        <f>((DB16-CZ16)*12)+ DA16-CY16</f>
        <v>0</v>
      </c>
      <c r="DD16" s="97">
        <f t="shared" ref="DD16:DD29" si="6">IF(DC16&gt;0,0.2,0)</f>
        <v>0</v>
      </c>
      <c r="DE16" s="51"/>
      <c r="DF16" s="41" t="s">
        <v>6</v>
      </c>
      <c r="DG16" s="45" t="s">
        <v>6</v>
      </c>
      <c r="DH16" s="69">
        <f>(VLOOKUP(CX16,haghighi2,2,FALSE))*DC16*(VLOOKUP(DF16,haghighi3,2,FALSE))*(VLOOKUP(DG16,haghighi5,2,FALSE))*DD16</f>
        <v>0</v>
      </c>
      <c r="DJ16" s="136">
        <v>3</v>
      </c>
      <c r="DK16" s="45"/>
      <c r="DL16" s="41" t="s">
        <v>6</v>
      </c>
      <c r="DM16" s="41">
        <v>0</v>
      </c>
      <c r="DN16" s="41">
        <v>0</v>
      </c>
      <c r="DO16" s="45">
        <v>0</v>
      </c>
      <c r="DP16" s="41">
        <v>0</v>
      </c>
      <c r="DQ16" s="96">
        <f>((DP16-DN16)*12)+ DO16-DM16</f>
        <v>0</v>
      </c>
      <c r="DR16" s="97">
        <f t="shared" ref="DR16:DR29" si="7">IF(DQ16&gt;0,0.2,0)</f>
        <v>0</v>
      </c>
      <c r="DS16" s="51"/>
      <c r="DT16" s="41" t="s">
        <v>6</v>
      </c>
      <c r="DU16" s="45" t="s">
        <v>6</v>
      </c>
      <c r="DV16" s="69">
        <f>(VLOOKUP(DL16,haghighi2,2,FALSE))*DQ16*(VLOOKUP(DT16,haghighi3,2,FALSE))*(VLOOKUP(DU16,haghighi5,2,FALSE))*DR16</f>
        <v>0</v>
      </c>
      <c r="DX16" s="136">
        <v>3</v>
      </c>
      <c r="DY16" s="45"/>
      <c r="DZ16" s="41" t="s">
        <v>6</v>
      </c>
      <c r="EA16" s="41">
        <v>0</v>
      </c>
      <c r="EB16" s="41">
        <v>0</v>
      </c>
      <c r="EC16" s="45">
        <v>0</v>
      </c>
      <c r="ED16" s="41">
        <v>0</v>
      </c>
      <c r="EE16" s="96">
        <f>((ED16-EB16)*12)+ EC16-EA16</f>
        <v>0</v>
      </c>
      <c r="EF16" s="97">
        <f t="shared" ref="EF16:EF29" si="8">IF(EE16&gt;0,0.2,0)</f>
        <v>0</v>
      </c>
      <c r="EG16" s="51"/>
      <c r="EH16" s="41" t="s">
        <v>6</v>
      </c>
      <c r="EI16" s="45" t="s">
        <v>6</v>
      </c>
      <c r="EJ16" s="69">
        <f>(VLOOKUP(DZ16,haghighi2,2,FALSE))*EE16*(VLOOKUP(EH16,haghighi3,2,FALSE))*(VLOOKUP(EI16,haghighi5,2,FALSE))*EF16</f>
        <v>0</v>
      </c>
      <c r="EL16" s="136">
        <v>3</v>
      </c>
      <c r="EM16" s="45"/>
      <c r="EN16" s="41" t="s">
        <v>6</v>
      </c>
      <c r="EO16" s="41">
        <v>0</v>
      </c>
      <c r="EP16" s="41">
        <v>0</v>
      </c>
      <c r="EQ16" s="45">
        <v>0</v>
      </c>
      <c r="ER16" s="41">
        <v>0</v>
      </c>
      <c r="ES16" s="96">
        <f>((ER16-EP16)*12)+ EQ16-EO16</f>
        <v>0</v>
      </c>
      <c r="ET16" s="97">
        <f t="shared" ref="ET16:ET29" si="9">IF(ES16&gt;0,0.2,0)</f>
        <v>0</v>
      </c>
      <c r="EU16" s="51"/>
      <c r="EV16" s="41" t="s">
        <v>6</v>
      </c>
      <c r="EW16" s="45" t="s">
        <v>6</v>
      </c>
      <c r="EX16" s="69">
        <f>(VLOOKUP(EN16,haghighi2,2,FALSE))*ES16*(VLOOKUP(EV16,haghighi3,2,FALSE))*(VLOOKUP(EW16,haghighi5,2,FALSE))*ET16</f>
        <v>0</v>
      </c>
      <c r="EZ16" s="136">
        <v>3</v>
      </c>
      <c r="FA16" s="45"/>
      <c r="FB16" s="41" t="s">
        <v>6</v>
      </c>
      <c r="FC16" s="41">
        <v>0</v>
      </c>
      <c r="FD16" s="41">
        <v>0</v>
      </c>
      <c r="FE16" s="45">
        <v>0</v>
      </c>
      <c r="FF16" s="41">
        <v>0</v>
      </c>
      <c r="FG16" s="96">
        <f>((FF16-FD16)*12)+ FE16-FC16</f>
        <v>0</v>
      </c>
      <c r="FH16" s="97">
        <f t="shared" ref="FH16:FH29" si="10">IF(FG16&gt;0,0.2,0)</f>
        <v>0</v>
      </c>
      <c r="FI16" s="51"/>
      <c r="FJ16" s="41" t="s">
        <v>6</v>
      </c>
      <c r="FK16" s="45" t="s">
        <v>6</v>
      </c>
      <c r="FL16" s="69">
        <f>(VLOOKUP(FB16,haghighi2,2,FALSE))*FG16*(VLOOKUP(FJ16,haghighi3,2,FALSE))*(VLOOKUP(FK16,haghighi5,2,FALSE))*FH16</f>
        <v>0</v>
      </c>
      <c r="FN16" s="136">
        <v>3</v>
      </c>
      <c r="FO16" s="45"/>
      <c r="FP16" s="41" t="s">
        <v>6</v>
      </c>
      <c r="FQ16" s="41">
        <v>0</v>
      </c>
      <c r="FR16" s="41">
        <v>0</v>
      </c>
      <c r="FS16" s="45">
        <v>0</v>
      </c>
      <c r="FT16" s="41">
        <v>0</v>
      </c>
      <c r="FU16" s="96">
        <f>((FT16-FR16)*12)+ FS16-FQ16</f>
        <v>0</v>
      </c>
      <c r="FV16" s="97">
        <f t="shared" ref="FV16:FV29" si="11">IF(FU16&gt;0,0.2,0)</f>
        <v>0</v>
      </c>
      <c r="FW16" s="51"/>
      <c r="FX16" s="41" t="s">
        <v>6</v>
      </c>
      <c r="FY16" s="45" t="s">
        <v>6</v>
      </c>
      <c r="FZ16" s="69">
        <f>(VLOOKUP(FP16,haghighi2,2,FALSE))*FU16*(VLOOKUP(FX16,haghighi3,2,FALSE))*(VLOOKUP(FY16,haghighi5,2,FALSE))*FV16</f>
        <v>0</v>
      </c>
      <c r="GB16" s="136">
        <v>3</v>
      </c>
      <c r="GC16" s="45"/>
      <c r="GD16" s="41" t="s">
        <v>6</v>
      </c>
      <c r="GE16" s="41">
        <v>0</v>
      </c>
      <c r="GF16" s="41">
        <v>0</v>
      </c>
      <c r="GG16" s="45">
        <v>0</v>
      </c>
      <c r="GH16" s="41">
        <v>0</v>
      </c>
      <c r="GI16" s="96">
        <f>((GH16-GF16)*12)+ GG16-GE16</f>
        <v>0</v>
      </c>
      <c r="GJ16" s="97">
        <f t="shared" ref="GJ16:GJ29" si="12">IF(GI16&gt;0,0.2,0)</f>
        <v>0</v>
      </c>
      <c r="GK16" s="51"/>
      <c r="GL16" s="41" t="s">
        <v>6</v>
      </c>
      <c r="GM16" s="45" t="s">
        <v>6</v>
      </c>
      <c r="GN16" s="69">
        <f>(VLOOKUP(GD16,haghighi2,2,FALSE))*GI16*(VLOOKUP(GL16,haghighi3,2,FALSE))*(VLOOKUP(GM16,haghighi5,2,FALSE))*GJ16</f>
        <v>0</v>
      </c>
      <c r="GP16" s="136">
        <v>3</v>
      </c>
      <c r="GQ16" s="45"/>
      <c r="GR16" s="41" t="s">
        <v>6</v>
      </c>
      <c r="GS16" s="41">
        <v>0</v>
      </c>
      <c r="GT16" s="41">
        <v>0</v>
      </c>
      <c r="GU16" s="45">
        <v>0</v>
      </c>
      <c r="GV16" s="41">
        <v>0</v>
      </c>
      <c r="GW16" s="96">
        <f>((GV16-GT16)*12)+ GU16-GS16</f>
        <v>0</v>
      </c>
      <c r="GX16" s="97">
        <f t="shared" ref="GX16:GX29" si="13">IF(GW16&gt;0,0.2,0)</f>
        <v>0</v>
      </c>
      <c r="GY16" s="51"/>
      <c r="GZ16" s="41" t="s">
        <v>6</v>
      </c>
      <c r="HA16" s="45" t="s">
        <v>6</v>
      </c>
      <c r="HB16" s="69">
        <f>(VLOOKUP(GR16,haghighi2,2,FALSE))*GW16*(VLOOKUP(GZ16,haghighi3,2,FALSE))*(VLOOKUP(HA16,haghighi5,2,FALSE))*GX16</f>
        <v>0</v>
      </c>
    </row>
    <row r="17" spans="2:210" ht="25.15" customHeight="1" x14ac:dyDescent="0.25">
      <c r="B17" s="136"/>
      <c r="C17" s="46"/>
      <c r="D17" s="42" t="s">
        <v>6</v>
      </c>
      <c r="E17" s="42">
        <v>0</v>
      </c>
      <c r="F17" s="42">
        <v>0</v>
      </c>
      <c r="G17" s="46">
        <v>0</v>
      </c>
      <c r="H17" s="49">
        <v>0</v>
      </c>
      <c r="I17" s="98">
        <f t="shared" ref="I17:I29" si="14">((H17-F17)*12)+ G17-E17</f>
        <v>0</v>
      </c>
      <c r="J17" s="99">
        <f t="shared" ref="J17:J29" si="15">IF(I17&gt;0,0.2,0)</f>
        <v>0</v>
      </c>
      <c r="K17" s="52"/>
      <c r="L17" s="49" t="s">
        <v>6</v>
      </c>
      <c r="M17" s="46" t="s">
        <v>6</v>
      </c>
      <c r="N17" s="90">
        <f t="shared" ref="N17:N29" si="16">(VLOOKUP(D17,haghighi2,2,FALSE))*I17*(VLOOKUP(L17,haghighi3,2,FALSE))*(VLOOKUP(M17,haghighi5,2,FALSE))*J17</f>
        <v>0</v>
      </c>
      <c r="O17" s="19"/>
      <c r="P17" s="136"/>
      <c r="Q17" s="46"/>
      <c r="R17" s="42" t="s">
        <v>6</v>
      </c>
      <c r="S17" s="42">
        <v>0</v>
      </c>
      <c r="T17" s="42">
        <v>0</v>
      </c>
      <c r="U17" s="46">
        <v>0</v>
      </c>
      <c r="V17" s="49">
        <v>0</v>
      </c>
      <c r="W17" s="98">
        <f t="shared" ref="W17:W29" si="17">((V17-T17)*12)+ U17-S17</f>
        <v>0</v>
      </c>
      <c r="X17" s="99">
        <f t="shared" si="0"/>
        <v>0</v>
      </c>
      <c r="Y17" s="52"/>
      <c r="Z17" s="49" t="s">
        <v>6</v>
      </c>
      <c r="AA17" s="46" t="s">
        <v>6</v>
      </c>
      <c r="AB17" s="69">
        <f t="shared" ref="AB17:AB29" si="18">(VLOOKUP(R17,haghighi2,2,FALSE))*W17*(VLOOKUP(Z17,haghighi3,2,FALSE))*(VLOOKUP(AA17,haghighi5,2,FALSE))*X17</f>
        <v>0</v>
      </c>
      <c r="AD17" s="136"/>
      <c r="AE17" s="46"/>
      <c r="AF17" s="42" t="s">
        <v>6</v>
      </c>
      <c r="AG17" s="42">
        <v>0</v>
      </c>
      <c r="AH17" s="42">
        <v>0</v>
      </c>
      <c r="AI17" s="46">
        <v>0</v>
      </c>
      <c r="AJ17" s="49">
        <v>0</v>
      </c>
      <c r="AK17" s="98">
        <f t="shared" ref="AK17:AK29" si="19">((AJ17-AH17)*12)+ AI17-AG17</f>
        <v>0</v>
      </c>
      <c r="AL17" s="99">
        <f t="shared" si="1"/>
        <v>0</v>
      </c>
      <c r="AM17" s="52"/>
      <c r="AN17" s="49" t="s">
        <v>6</v>
      </c>
      <c r="AO17" s="46" t="s">
        <v>6</v>
      </c>
      <c r="AP17" s="69">
        <f t="shared" ref="AP17:AP29" si="20">(VLOOKUP(AF17,haghighi2,2,FALSE))*AK17*(VLOOKUP(AN17,haghighi3,2,FALSE))*(VLOOKUP(AO17,haghighi5,2,FALSE))*AL17</f>
        <v>0</v>
      </c>
      <c r="AR17" s="136"/>
      <c r="AS17" s="46"/>
      <c r="AT17" s="42" t="s">
        <v>6</v>
      </c>
      <c r="AU17" s="42">
        <v>0</v>
      </c>
      <c r="AV17" s="42">
        <v>0</v>
      </c>
      <c r="AW17" s="46">
        <v>0</v>
      </c>
      <c r="AX17" s="49">
        <v>0</v>
      </c>
      <c r="AY17" s="98">
        <f t="shared" ref="AY17:AY29" si="21">((AX17-AV17)*12)+ AW17-AU17</f>
        <v>0</v>
      </c>
      <c r="AZ17" s="99">
        <f t="shared" si="2"/>
        <v>0</v>
      </c>
      <c r="BA17" s="52"/>
      <c r="BB17" s="49" t="s">
        <v>6</v>
      </c>
      <c r="BC17" s="46" t="s">
        <v>6</v>
      </c>
      <c r="BD17" s="69">
        <f t="shared" ref="BD17:BD29" si="22">(VLOOKUP(AT17,haghighi2,2,FALSE))*AY17*(VLOOKUP(BB17,haghighi3,2,FALSE))*(VLOOKUP(BC17,haghighi5,2,FALSE))*AZ17</f>
        <v>0</v>
      </c>
      <c r="BF17" s="136"/>
      <c r="BG17" s="46"/>
      <c r="BH17" s="42" t="s">
        <v>6</v>
      </c>
      <c r="BI17" s="42">
        <v>0</v>
      </c>
      <c r="BJ17" s="42">
        <v>0</v>
      </c>
      <c r="BK17" s="46">
        <v>0</v>
      </c>
      <c r="BL17" s="49">
        <v>0</v>
      </c>
      <c r="BM17" s="98">
        <f t="shared" ref="BM17:BM29" si="23">((BL17-BJ17)*12)+ BK17-BI17</f>
        <v>0</v>
      </c>
      <c r="BN17" s="99">
        <f t="shared" si="3"/>
        <v>0</v>
      </c>
      <c r="BO17" s="52"/>
      <c r="BP17" s="49" t="s">
        <v>6</v>
      </c>
      <c r="BQ17" s="46" t="s">
        <v>6</v>
      </c>
      <c r="BR17" s="69">
        <f t="shared" ref="BR17:BR29" si="24">(VLOOKUP(BH17,haghighi2,2,FALSE))*BM17*(VLOOKUP(BP17,haghighi3,2,FALSE))*(VLOOKUP(BQ17,haghighi5,2,FALSE))*BN17</f>
        <v>0</v>
      </c>
      <c r="BT17" s="136"/>
      <c r="BU17" s="46"/>
      <c r="BV17" s="42" t="s">
        <v>6</v>
      </c>
      <c r="BW17" s="42">
        <v>0</v>
      </c>
      <c r="BX17" s="42">
        <v>0</v>
      </c>
      <c r="BY17" s="46">
        <v>0</v>
      </c>
      <c r="BZ17" s="49">
        <v>0</v>
      </c>
      <c r="CA17" s="98">
        <f t="shared" ref="CA17:CA29" si="25">((BZ17-BX17)*12)+ BY17-BW17</f>
        <v>0</v>
      </c>
      <c r="CB17" s="99">
        <f t="shared" si="4"/>
        <v>0</v>
      </c>
      <c r="CC17" s="52"/>
      <c r="CD17" s="49" t="s">
        <v>6</v>
      </c>
      <c r="CE17" s="46" t="s">
        <v>6</v>
      </c>
      <c r="CF17" s="69">
        <f t="shared" ref="CF17:CF29" si="26">(VLOOKUP(BV17,haghighi2,2,FALSE))*CA17*(VLOOKUP(CD17,haghighi3,2,FALSE))*(VLOOKUP(CE17,haghighi5,2,FALSE))*CB17</f>
        <v>0</v>
      </c>
      <c r="CH17" s="136"/>
      <c r="CI17" s="46"/>
      <c r="CJ17" s="42" t="s">
        <v>6</v>
      </c>
      <c r="CK17" s="42">
        <v>0</v>
      </c>
      <c r="CL17" s="42">
        <v>0</v>
      </c>
      <c r="CM17" s="46">
        <v>0</v>
      </c>
      <c r="CN17" s="49">
        <v>0</v>
      </c>
      <c r="CO17" s="98">
        <f t="shared" ref="CO17:CO29" si="27">((CN17-CL17)*12)+ CM17-CK17</f>
        <v>0</v>
      </c>
      <c r="CP17" s="99">
        <f t="shared" si="5"/>
        <v>0</v>
      </c>
      <c r="CQ17" s="52"/>
      <c r="CR17" s="49" t="s">
        <v>6</v>
      </c>
      <c r="CS17" s="46" t="s">
        <v>6</v>
      </c>
      <c r="CT17" s="69">
        <f t="shared" ref="CT17:CT29" si="28">(VLOOKUP(CJ17,haghighi2,2,FALSE))*CO17*(VLOOKUP(CR17,haghighi3,2,FALSE))*(VLOOKUP(CS17,haghighi5,2,FALSE))*CP17</f>
        <v>0</v>
      </c>
      <c r="CV17" s="136"/>
      <c r="CW17" s="46"/>
      <c r="CX17" s="42" t="s">
        <v>6</v>
      </c>
      <c r="CY17" s="42">
        <v>0</v>
      </c>
      <c r="CZ17" s="42">
        <v>0</v>
      </c>
      <c r="DA17" s="46">
        <v>0</v>
      </c>
      <c r="DB17" s="49">
        <v>0</v>
      </c>
      <c r="DC17" s="98">
        <f t="shared" ref="DC17:DC29" si="29">((DB17-CZ17)*12)+ DA17-CY17</f>
        <v>0</v>
      </c>
      <c r="DD17" s="99">
        <f t="shared" si="6"/>
        <v>0</v>
      </c>
      <c r="DE17" s="52"/>
      <c r="DF17" s="49" t="s">
        <v>6</v>
      </c>
      <c r="DG17" s="46" t="s">
        <v>6</v>
      </c>
      <c r="DH17" s="69">
        <f t="shared" ref="DH17:DH29" si="30">(VLOOKUP(CX17,haghighi2,2,FALSE))*DC17*(VLOOKUP(DF17,haghighi3,2,FALSE))*(VLOOKUP(DG17,haghighi5,2,FALSE))*DD17</f>
        <v>0</v>
      </c>
      <c r="DJ17" s="136"/>
      <c r="DK17" s="46"/>
      <c r="DL17" s="42" t="s">
        <v>6</v>
      </c>
      <c r="DM17" s="42">
        <v>0</v>
      </c>
      <c r="DN17" s="42">
        <v>0</v>
      </c>
      <c r="DO17" s="46">
        <v>0</v>
      </c>
      <c r="DP17" s="49">
        <v>0</v>
      </c>
      <c r="DQ17" s="98">
        <f t="shared" ref="DQ17:DQ29" si="31">((DP17-DN17)*12)+ DO17-DM17</f>
        <v>0</v>
      </c>
      <c r="DR17" s="99">
        <f t="shared" si="7"/>
        <v>0</v>
      </c>
      <c r="DS17" s="52"/>
      <c r="DT17" s="49" t="s">
        <v>6</v>
      </c>
      <c r="DU17" s="46" t="s">
        <v>6</v>
      </c>
      <c r="DV17" s="69">
        <f t="shared" ref="DV17:DV29" si="32">(VLOOKUP(DL17,haghighi2,2,FALSE))*DQ17*(VLOOKUP(DT17,haghighi3,2,FALSE))*(VLOOKUP(DU17,haghighi5,2,FALSE))*DR17</f>
        <v>0</v>
      </c>
      <c r="DX17" s="136"/>
      <c r="DY17" s="46"/>
      <c r="DZ17" s="42" t="s">
        <v>6</v>
      </c>
      <c r="EA17" s="42">
        <v>0</v>
      </c>
      <c r="EB17" s="42">
        <v>0</v>
      </c>
      <c r="EC17" s="46">
        <v>0</v>
      </c>
      <c r="ED17" s="49">
        <v>0</v>
      </c>
      <c r="EE17" s="98">
        <f t="shared" ref="EE17:EE29" si="33">((ED17-EB17)*12)+ EC17-EA17</f>
        <v>0</v>
      </c>
      <c r="EF17" s="99">
        <f t="shared" si="8"/>
        <v>0</v>
      </c>
      <c r="EG17" s="52"/>
      <c r="EH17" s="49" t="s">
        <v>6</v>
      </c>
      <c r="EI17" s="46" t="s">
        <v>6</v>
      </c>
      <c r="EJ17" s="69">
        <f t="shared" ref="EJ17:EJ29" si="34">(VLOOKUP(DZ17,haghighi2,2,FALSE))*EE17*(VLOOKUP(EH17,haghighi3,2,FALSE))*(VLOOKUP(EI17,haghighi5,2,FALSE))*EF17</f>
        <v>0</v>
      </c>
      <c r="EL17" s="136"/>
      <c r="EM17" s="46"/>
      <c r="EN17" s="42" t="s">
        <v>6</v>
      </c>
      <c r="EO17" s="42">
        <v>0</v>
      </c>
      <c r="EP17" s="42">
        <v>0</v>
      </c>
      <c r="EQ17" s="46">
        <v>0</v>
      </c>
      <c r="ER17" s="49">
        <v>0</v>
      </c>
      <c r="ES17" s="98">
        <f t="shared" ref="ES17:ES29" si="35">((ER17-EP17)*12)+ EQ17-EO17</f>
        <v>0</v>
      </c>
      <c r="ET17" s="99">
        <f t="shared" si="9"/>
        <v>0</v>
      </c>
      <c r="EU17" s="52"/>
      <c r="EV17" s="49" t="s">
        <v>6</v>
      </c>
      <c r="EW17" s="46" t="s">
        <v>6</v>
      </c>
      <c r="EX17" s="69">
        <f t="shared" ref="EX17:EX29" si="36">(VLOOKUP(EN17,haghighi2,2,FALSE))*ES17*(VLOOKUP(EV17,haghighi3,2,FALSE))*(VLOOKUP(EW17,haghighi5,2,FALSE))*ET17</f>
        <v>0</v>
      </c>
      <c r="EZ17" s="136"/>
      <c r="FA17" s="46"/>
      <c r="FB17" s="42" t="s">
        <v>6</v>
      </c>
      <c r="FC17" s="42">
        <v>0</v>
      </c>
      <c r="FD17" s="42">
        <v>0</v>
      </c>
      <c r="FE17" s="46">
        <v>0</v>
      </c>
      <c r="FF17" s="49">
        <v>0</v>
      </c>
      <c r="FG17" s="98">
        <f t="shared" ref="FG17:FG29" si="37">((FF17-FD17)*12)+ FE17-FC17</f>
        <v>0</v>
      </c>
      <c r="FH17" s="99">
        <f t="shared" si="10"/>
        <v>0</v>
      </c>
      <c r="FI17" s="52"/>
      <c r="FJ17" s="49" t="s">
        <v>6</v>
      </c>
      <c r="FK17" s="46" t="s">
        <v>6</v>
      </c>
      <c r="FL17" s="69">
        <f t="shared" ref="FL17:FL29" si="38">(VLOOKUP(FB17,haghighi2,2,FALSE))*FG17*(VLOOKUP(FJ17,haghighi3,2,FALSE))*(VLOOKUP(FK17,haghighi5,2,FALSE))*FH17</f>
        <v>0</v>
      </c>
      <c r="FN17" s="136"/>
      <c r="FO17" s="46"/>
      <c r="FP17" s="42" t="s">
        <v>6</v>
      </c>
      <c r="FQ17" s="42">
        <v>0</v>
      </c>
      <c r="FR17" s="42">
        <v>0</v>
      </c>
      <c r="FS17" s="46">
        <v>0</v>
      </c>
      <c r="FT17" s="49">
        <v>0</v>
      </c>
      <c r="FU17" s="98">
        <f t="shared" ref="FU17:FU29" si="39">((FT17-FR17)*12)+ FS17-FQ17</f>
        <v>0</v>
      </c>
      <c r="FV17" s="99">
        <f t="shared" si="11"/>
        <v>0</v>
      </c>
      <c r="FW17" s="52"/>
      <c r="FX17" s="49" t="s">
        <v>6</v>
      </c>
      <c r="FY17" s="46" t="s">
        <v>6</v>
      </c>
      <c r="FZ17" s="69">
        <f t="shared" ref="FZ17:FZ29" si="40">(VLOOKUP(FP17,haghighi2,2,FALSE))*FU17*(VLOOKUP(FX17,haghighi3,2,FALSE))*(VLOOKUP(FY17,haghighi5,2,FALSE))*FV17</f>
        <v>0</v>
      </c>
      <c r="GB17" s="136"/>
      <c r="GC17" s="46"/>
      <c r="GD17" s="42" t="s">
        <v>6</v>
      </c>
      <c r="GE17" s="42">
        <v>0</v>
      </c>
      <c r="GF17" s="42">
        <v>0</v>
      </c>
      <c r="GG17" s="46">
        <v>0</v>
      </c>
      <c r="GH17" s="49">
        <v>0</v>
      </c>
      <c r="GI17" s="98">
        <f t="shared" ref="GI17:GI29" si="41">((GH17-GF17)*12)+ GG17-GE17</f>
        <v>0</v>
      </c>
      <c r="GJ17" s="99">
        <f t="shared" si="12"/>
        <v>0</v>
      </c>
      <c r="GK17" s="52"/>
      <c r="GL17" s="49" t="s">
        <v>6</v>
      </c>
      <c r="GM17" s="46" t="s">
        <v>6</v>
      </c>
      <c r="GN17" s="69">
        <f t="shared" ref="GN17:GN29" si="42">(VLOOKUP(GD17,haghighi2,2,FALSE))*GI17*(VLOOKUP(GL17,haghighi3,2,FALSE))*(VLOOKUP(GM17,haghighi5,2,FALSE))*GJ17</f>
        <v>0</v>
      </c>
      <c r="GP17" s="136"/>
      <c r="GQ17" s="46"/>
      <c r="GR17" s="42" t="s">
        <v>6</v>
      </c>
      <c r="GS17" s="42">
        <v>0</v>
      </c>
      <c r="GT17" s="42">
        <v>0</v>
      </c>
      <c r="GU17" s="46">
        <v>0</v>
      </c>
      <c r="GV17" s="49">
        <v>0</v>
      </c>
      <c r="GW17" s="98">
        <f t="shared" ref="GW17:GW29" si="43">((GV17-GT17)*12)+ GU17-GS17</f>
        <v>0</v>
      </c>
      <c r="GX17" s="99">
        <f t="shared" si="13"/>
        <v>0</v>
      </c>
      <c r="GY17" s="52"/>
      <c r="GZ17" s="49" t="s">
        <v>6</v>
      </c>
      <c r="HA17" s="46" t="s">
        <v>6</v>
      </c>
      <c r="HB17" s="69">
        <f t="shared" ref="HB17:HB29" si="44">(VLOOKUP(GR17,haghighi2,2,FALSE))*GW17*(VLOOKUP(GZ17,haghighi3,2,FALSE))*(VLOOKUP(HA17,haghighi5,2,FALSE))*GX17</f>
        <v>0</v>
      </c>
    </row>
    <row r="18" spans="2:210" ht="25.15" customHeight="1" x14ac:dyDescent="0.25">
      <c r="B18" s="136"/>
      <c r="C18" s="46"/>
      <c r="D18" s="42" t="s">
        <v>6</v>
      </c>
      <c r="E18" s="42">
        <v>0</v>
      </c>
      <c r="F18" s="42">
        <v>0</v>
      </c>
      <c r="G18" s="46">
        <v>0</v>
      </c>
      <c r="H18" s="49">
        <v>0</v>
      </c>
      <c r="I18" s="98">
        <f t="shared" si="14"/>
        <v>0</v>
      </c>
      <c r="J18" s="99">
        <f t="shared" si="15"/>
        <v>0</v>
      </c>
      <c r="K18" s="52"/>
      <c r="L18" s="49" t="s">
        <v>6</v>
      </c>
      <c r="M18" s="46" t="s">
        <v>6</v>
      </c>
      <c r="N18" s="90">
        <f t="shared" si="16"/>
        <v>0</v>
      </c>
      <c r="O18" s="19"/>
      <c r="P18" s="136"/>
      <c r="Q18" s="46"/>
      <c r="R18" s="42" t="s">
        <v>6</v>
      </c>
      <c r="S18" s="42">
        <v>0</v>
      </c>
      <c r="T18" s="42">
        <v>0</v>
      </c>
      <c r="U18" s="46">
        <v>0</v>
      </c>
      <c r="V18" s="49">
        <v>0</v>
      </c>
      <c r="W18" s="98">
        <f t="shared" si="17"/>
        <v>0</v>
      </c>
      <c r="X18" s="99">
        <f t="shared" si="0"/>
        <v>0</v>
      </c>
      <c r="Y18" s="52"/>
      <c r="Z18" s="49" t="s">
        <v>6</v>
      </c>
      <c r="AA18" s="46" t="s">
        <v>6</v>
      </c>
      <c r="AB18" s="69">
        <f t="shared" si="18"/>
        <v>0</v>
      </c>
      <c r="AD18" s="136"/>
      <c r="AE18" s="46"/>
      <c r="AF18" s="42" t="s">
        <v>6</v>
      </c>
      <c r="AG18" s="42">
        <v>0</v>
      </c>
      <c r="AH18" s="42">
        <v>0</v>
      </c>
      <c r="AI18" s="46">
        <v>0</v>
      </c>
      <c r="AJ18" s="49">
        <v>0</v>
      </c>
      <c r="AK18" s="98">
        <f t="shared" si="19"/>
        <v>0</v>
      </c>
      <c r="AL18" s="99">
        <f t="shared" si="1"/>
        <v>0</v>
      </c>
      <c r="AM18" s="52"/>
      <c r="AN18" s="49" t="s">
        <v>6</v>
      </c>
      <c r="AO18" s="46" t="s">
        <v>6</v>
      </c>
      <c r="AP18" s="69">
        <f t="shared" si="20"/>
        <v>0</v>
      </c>
      <c r="AR18" s="136"/>
      <c r="AS18" s="46"/>
      <c r="AT18" s="42" t="s">
        <v>6</v>
      </c>
      <c r="AU18" s="42">
        <v>0</v>
      </c>
      <c r="AV18" s="42">
        <v>0</v>
      </c>
      <c r="AW18" s="46">
        <v>0</v>
      </c>
      <c r="AX18" s="49">
        <v>0</v>
      </c>
      <c r="AY18" s="98">
        <f t="shared" si="21"/>
        <v>0</v>
      </c>
      <c r="AZ18" s="99">
        <f t="shared" si="2"/>
        <v>0</v>
      </c>
      <c r="BA18" s="52"/>
      <c r="BB18" s="49" t="s">
        <v>6</v>
      </c>
      <c r="BC18" s="46" t="s">
        <v>6</v>
      </c>
      <c r="BD18" s="69">
        <f t="shared" si="22"/>
        <v>0</v>
      </c>
      <c r="BF18" s="136"/>
      <c r="BG18" s="46"/>
      <c r="BH18" s="42" t="s">
        <v>6</v>
      </c>
      <c r="BI18" s="42">
        <v>0</v>
      </c>
      <c r="BJ18" s="42">
        <v>0</v>
      </c>
      <c r="BK18" s="46">
        <v>0</v>
      </c>
      <c r="BL18" s="49">
        <v>0</v>
      </c>
      <c r="BM18" s="98">
        <f t="shared" si="23"/>
        <v>0</v>
      </c>
      <c r="BN18" s="99">
        <f t="shared" si="3"/>
        <v>0</v>
      </c>
      <c r="BO18" s="52"/>
      <c r="BP18" s="49" t="s">
        <v>6</v>
      </c>
      <c r="BQ18" s="46" t="s">
        <v>6</v>
      </c>
      <c r="BR18" s="69">
        <f t="shared" si="24"/>
        <v>0</v>
      </c>
      <c r="BT18" s="136"/>
      <c r="BU18" s="46"/>
      <c r="BV18" s="42" t="s">
        <v>6</v>
      </c>
      <c r="BW18" s="42">
        <v>0</v>
      </c>
      <c r="BX18" s="42">
        <v>0</v>
      </c>
      <c r="BY18" s="46">
        <v>0</v>
      </c>
      <c r="BZ18" s="49">
        <v>0</v>
      </c>
      <c r="CA18" s="98">
        <f t="shared" si="25"/>
        <v>0</v>
      </c>
      <c r="CB18" s="99">
        <f t="shared" si="4"/>
        <v>0</v>
      </c>
      <c r="CC18" s="52"/>
      <c r="CD18" s="49" t="s">
        <v>6</v>
      </c>
      <c r="CE18" s="46" t="s">
        <v>6</v>
      </c>
      <c r="CF18" s="69">
        <f t="shared" si="26"/>
        <v>0</v>
      </c>
      <c r="CH18" s="136"/>
      <c r="CI18" s="46"/>
      <c r="CJ18" s="42" t="s">
        <v>6</v>
      </c>
      <c r="CK18" s="42">
        <v>0</v>
      </c>
      <c r="CL18" s="42">
        <v>0</v>
      </c>
      <c r="CM18" s="46">
        <v>0</v>
      </c>
      <c r="CN18" s="49">
        <v>0</v>
      </c>
      <c r="CO18" s="98">
        <f t="shared" si="27"/>
        <v>0</v>
      </c>
      <c r="CP18" s="99">
        <f t="shared" si="5"/>
        <v>0</v>
      </c>
      <c r="CQ18" s="52"/>
      <c r="CR18" s="49" t="s">
        <v>6</v>
      </c>
      <c r="CS18" s="46" t="s">
        <v>6</v>
      </c>
      <c r="CT18" s="69">
        <f t="shared" si="28"/>
        <v>0</v>
      </c>
      <c r="CV18" s="136"/>
      <c r="CW18" s="46"/>
      <c r="CX18" s="42" t="s">
        <v>6</v>
      </c>
      <c r="CY18" s="42">
        <v>0</v>
      </c>
      <c r="CZ18" s="42">
        <v>0</v>
      </c>
      <c r="DA18" s="46">
        <v>0</v>
      </c>
      <c r="DB18" s="49">
        <v>0</v>
      </c>
      <c r="DC18" s="98">
        <f t="shared" si="29"/>
        <v>0</v>
      </c>
      <c r="DD18" s="99">
        <f t="shared" si="6"/>
        <v>0</v>
      </c>
      <c r="DE18" s="52"/>
      <c r="DF18" s="49" t="s">
        <v>6</v>
      </c>
      <c r="DG18" s="46" t="s">
        <v>6</v>
      </c>
      <c r="DH18" s="69">
        <f t="shared" si="30"/>
        <v>0</v>
      </c>
      <c r="DJ18" s="136"/>
      <c r="DK18" s="46"/>
      <c r="DL18" s="42" t="s">
        <v>6</v>
      </c>
      <c r="DM18" s="42">
        <v>0</v>
      </c>
      <c r="DN18" s="42">
        <v>0</v>
      </c>
      <c r="DO18" s="46">
        <v>0</v>
      </c>
      <c r="DP18" s="49">
        <v>0</v>
      </c>
      <c r="DQ18" s="98">
        <f t="shared" si="31"/>
        <v>0</v>
      </c>
      <c r="DR18" s="99">
        <f t="shared" si="7"/>
        <v>0</v>
      </c>
      <c r="DS18" s="52"/>
      <c r="DT18" s="49" t="s">
        <v>6</v>
      </c>
      <c r="DU18" s="46" t="s">
        <v>6</v>
      </c>
      <c r="DV18" s="69">
        <f t="shared" si="32"/>
        <v>0</v>
      </c>
      <c r="DX18" s="136"/>
      <c r="DY18" s="46"/>
      <c r="DZ18" s="42" t="s">
        <v>6</v>
      </c>
      <c r="EA18" s="42">
        <v>0</v>
      </c>
      <c r="EB18" s="42">
        <v>0</v>
      </c>
      <c r="EC18" s="46">
        <v>0</v>
      </c>
      <c r="ED18" s="49">
        <v>0</v>
      </c>
      <c r="EE18" s="98">
        <f t="shared" si="33"/>
        <v>0</v>
      </c>
      <c r="EF18" s="99">
        <f t="shared" si="8"/>
        <v>0</v>
      </c>
      <c r="EG18" s="52"/>
      <c r="EH18" s="49" t="s">
        <v>6</v>
      </c>
      <c r="EI18" s="46" t="s">
        <v>6</v>
      </c>
      <c r="EJ18" s="69">
        <f t="shared" si="34"/>
        <v>0</v>
      </c>
      <c r="EL18" s="136"/>
      <c r="EM18" s="46"/>
      <c r="EN18" s="42" t="s">
        <v>6</v>
      </c>
      <c r="EO18" s="42">
        <v>0</v>
      </c>
      <c r="EP18" s="42">
        <v>0</v>
      </c>
      <c r="EQ18" s="46">
        <v>0</v>
      </c>
      <c r="ER18" s="49">
        <v>0</v>
      </c>
      <c r="ES18" s="98">
        <f t="shared" si="35"/>
        <v>0</v>
      </c>
      <c r="ET18" s="99">
        <f t="shared" si="9"/>
        <v>0</v>
      </c>
      <c r="EU18" s="52"/>
      <c r="EV18" s="49" t="s">
        <v>6</v>
      </c>
      <c r="EW18" s="46" t="s">
        <v>6</v>
      </c>
      <c r="EX18" s="69">
        <f t="shared" si="36"/>
        <v>0</v>
      </c>
      <c r="EZ18" s="136"/>
      <c r="FA18" s="46"/>
      <c r="FB18" s="42" t="s">
        <v>6</v>
      </c>
      <c r="FC18" s="42">
        <v>0</v>
      </c>
      <c r="FD18" s="42">
        <v>0</v>
      </c>
      <c r="FE18" s="46">
        <v>0</v>
      </c>
      <c r="FF18" s="49">
        <v>0</v>
      </c>
      <c r="FG18" s="98">
        <f t="shared" si="37"/>
        <v>0</v>
      </c>
      <c r="FH18" s="99">
        <f t="shared" si="10"/>
        <v>0</v>
      </c>
      <c r="FI18" s="52"/>
      <c r="FJ18" s="49" t="s">
        <v>6</v>
      </c>
      <c r="FK18" s="46" t="s">
        <v>6</v>
      </c>
      <c r="FL18" s="69">
        <f t="shared" si="38"/>
        <v>0</v>
      </c>
      <c r="FN18" s="136"/>
      <c r="FO18" s="46"/>
      <c r="FP18" s="42" t="s">
        <v>6</v>
      </c>
      <c r="FQ18" s="42">
        <v>0</v>
      </c>
      <c r="FR18" s="42">
        <v>0</v>
      </c>
      <c r="FS18" s="46">
        <v>0</v>
      </c>
      <c r="FT18" s="49">
        <v>0</v>
      </c>
      <c r="FU18" s="98">
        <f t="shared" si="39"/>
        <v>0</v>
      </c>
      <c r="FV18" s="99">
        <f t="shared" si="11"/>
        <v>0</v>
      </c>
      <c r="FW18" s="52"/>
      <c r="FX18" s="49" t="s">
        <v>6</v>
      </c>
      <c r="FY18" s="46" t="s">
        <v>6</v>
      </c>
      <c r="FZ18" s="69">
        <f t="shared" si="40"/>
        <v>0</v>
      </c>
      <c r="GB18" s="136"/>
      <c r="GC18" s="46"/>
      <c r="GD18" s="42" t="s">
        <v>6</v>
      </c>
      <c r="GE18" s="42">
        <v>0</v>
      </c>
      <c r="GF18" s="42">
        <v>0</v>
      </c>
      <c r="GG18" s="46">
        <v>0</v>
      </c>
      <c r="GH18" s="49">
        <v>0</v>
      </c>
      <c r="GI18" s="98">
        <f t="shared" si="41"/>
        <v>0</v>
      </c>
      <c r="GJ18" s="99">
        <f t="shared" si="12"/>
        <v>0</v>
      </c>
      <c r="GK18" s="52"/>
      <c r="GL18" s="49" t="s">
        <v>6</v>
      </c>
      <c r="GM18" s="46" t="s">
        <v>6</v>
      </c>
      <c r="GN18" s="69">
        <f t="shared" si="42"/>
        <v>0</v>
      </c>
      <c r="GP18" s="136"/>
      <c r="GQ18" s="46"/>
      <c r="GR18" s="42" t="s">
        <v>6</v>
      </c>
      <c r="GS18" s="42">
        <v>0</v>
      </c>
      <c r="GT18" s="42">
        <v>0</v>
      </c>
      <c r="GU18" s="46">
        <v>0</v>
      </c>
      <c r="GV18" s="49">
        <v>0</v>
      </c>
      <c r="GW18" s="98">
        <f t="shared" si="43"/>
        <v>0</v>
      </c>
      <c r="GX18" s="99">
        <f t="shared" si="13"/>
        <v>0</v>
      </c>
      <c r="GY18" s="52"/>
      <c r="GZ18" s="49" t="s">
        <v>6</v>
      </c>
      <c r="HA18" s="46" t="s">
        <v>6</v>
      </c>
      <c r="HB18" s="69">
        <f t="shared" si="44"/>
        <v>0</v>
      </c>
    </row>
    <row r="19" spans="2:210" ht="25.15" customHeight="1" x14ac:dyDescent="0.25">
      <c r="B19" s="136"/>
      <c r="C19" s="46"/>
      <c r="D19" s="42" t="s">
        <v>6</v>
      </c>
      <c r="E19" s="42">
        <v>0</v>
      </c>
      <c r="F19" s="42">
        <v>0</v>
      </c>
      <c r="G19" s="46">
        <v>0</v>
      </c>
      <c r="H19" s="49">
        <v>0</v>
      </c>
      <c r="I19" s="98">
        <f t="shared" si="14"/>
        <v>0</v>
      </c>
      <c r="J19" s="99">
        <f t="shared" si="15"/>
        <v>0</v>
      </c>
      <c r="K19" s="52"/>
      <c r="L19" s="49" t="s">
        <v>6</v>
      </c>
      <c r="M19" s="46" t="s">
        <v>6</v>
      </c>
      <c r="N19" s="90">
        <f t="shared" si="16"/>
        <v>0</v>
      </c>
      <c r="O19" s="19"/>
      <c r="P19" s="136"/>
      <c r="Q19" s="46"/>
      <c r="R19" s="42" t="s">
        <v>6</v>
      </c>
      <c r="S19" s="42">
        <v>0</v>
      </c>
      <c r="T19" s="42">
        <v>0</v>
      </c>
      <c r="U19" s="46">
        <v>0</v>
      </c>
      <c r="V19" s="49">
        <v>0</v>
      </c>
      <c r="W19" s="98">
        <f t="shared" si="17"/>
        <v>0</v>
      </c>
      <c r="X19" s="99">
        <f t="shared" si="0"/>
        <v>0</v>
      </c>
      <c r="Y19" s="52"/>
      <c r="Z19" s="49" t="s">
        <v>6</v>
      </c>
      <c r="AA19" s="46" t="s">
        <v>6</v>
      </c>
      <c r="AB19" s="69">
        <f t="shared" si="18"/>
        <v>0</v>
      </c>
      <c r="AD19" s="136"/>
      <c r="AE19" s="46"/>
      <c r="AF19" s="42" t="s">
        <v>6</v>
      </c>
      <c r="AG19" s="42">
        <v>0</v>
      </c>
      <c r="AH19" s="42">
        <v>0</v>
      </c>
      <c r="AI19" s="46">
        <v>0</v>
      </c>
      <c r="AJ19" s="49">
        <v>0</v>
      </c>
      <c r="AK19" s="98">
        <f t="shared" si="19"/>
        <v>0</v>
      </c>
      <c r="AL19" s="99">
        <f t="shared" si="1"/>
        <v>0</v>
      </c>
      <c r="AM19" s="52"/>
      <c r="AN19" s="49" t="s">
        <v>6</v>
      </c>
      <c r="AO19" s="46" t="s">
        <v>6</v>
      </c>
      <c r="AP19" s="69">
        <f t="shared" si="20"/>
        <v>0</v>
      </c>
      <c r="AR19" s="136"/>
      <c r="AS19" s="46"/>
      <c r="AT19" s="42" t="s">
        <v>6</v>
      </c>
      <c r="AU19" s="42">
        <v>0</v>
      </c>
      <c r="AV19" s="42">
        <v>0</v>
      </c>
      <c r="AW19" s="46">
        <v>0</v>
      </c>
      <c r="AX19" s="49">
        <v>0</v>
      </c>
      <c r="AY19" s="98">
        <f t="shared" si="21"/>
        <v>0</v>
      </c>
      <c r="AZ19" s="99">
        <f t="shared" si="2"/>
        <v>0</v>
      </c>
      <c r="BA19" s="52"/>
      <c r="BB19" s="49" t="s">
        <v>6</v>
      </c>
      <c r="BC19" s="46" t="s">
        <v>6</v>
      </c>
      <c r="BD19" s="69">
        <f t="shared" si="22"/>
        <v>0</v>
      </c>
      <c r="BF19" s="136"/>
      <c r="BG19" s="46"/>
      <c r="BH19" s="42" t="s">
        <v>6</v>
      </c>
      <c r="BI19" s="42">
        <v>0</v>
      </c>
      <c r="BJ19" s="42">
        <v>0</v>
      </c>
      <c r="BK19" s="46">
        <v>0</v>
      </c>
      <c r="BL19" s="49">
        <v>0</v>
      </c>
      <c r="BM19" s="98">
        <f t="shared" si="23"/>
        <v>0</v>
      </c>
      <c r="BN19" s="99">
        <f t="shared" si="3"/>
        <v>0</v>
      </c>
      <c r="BO19" s="52"/>
      <c r="BP19" s="49" t="s">
        <v>6</v>
      </c>
      <c r="BQ19" s="46" t="s">
        <v>6</v>
      </c>
      <c r="BR19" s="69">
        <f t="shared" si="24"/>
        <v>0</v>
      </c>
      <c r="BT19" s="136"/>
      <c r="BU19" s="46"/>
      <c r="BV19" s="42" t="s">
        <v>6</v>
      </c>
      <c r="BW19" s="42">
        <v>0</v>
      </c>
      <c r="BX19" s="42">
        <v>0</v>
      </c>
      <c r="BY19" s="46">
        <v>0</v>
      </c>
      <c r="BZ19" s="49">
        <v>0</v>
      </c>
      <c r="CA19" s="98">
        <f t="shared" si="25"/>
        <v>0</v>
      </c>
      <c r="CB19" s="99">
        <f t="shared" si="4"/>
        <v>0</v>
      </c>
      <c r="CC19" s="52"/>
      <c r="CD19" s="49" t="s">
        <v>6</v>
      </c>
      <c r="CE19" s="46" t="s">
        <v>6</v>
      </c>
      <c r="CF19" s="69">
        <f t="shared" si="26"/>
        <v>0</v>
      </c>
      <c r="CH19" s="136"/>
      <c r="CI19" s="46"/>
      <c r="CJ19" s="42" t="s">
        <v>6</v>
      </c>
      <c r="CK19" s="42">
        <v>0</v>
      </c>
      <c r="CL19" s="42">
        <v>0</v>
      </c>
      <c r="CM19" s="46">
        <v>0</v>
      </c>
      <c r="CN19" s="49">
        <v>0</v>
      </c>
      <c r="CO19" s="98">
        <f t="shared" si="27"/>
        <v>0</v>
      </c>
      <c r="CP19" s="99">
        <f t="shared" si="5"/>
        <v>0</v>
      </c>
      <c r="CQ19" s="52"/>
      <c r="CR19" s="49" t="s">
        <v>6</v>
      </c>
      <c r="CS19" s="46" t="s">
        <v>6</v>
      </c>
      <c r="CT19" s="69">
        <f t="shared" si="28"/>
        <v>0</v>
      </c>
      <c r="CV19" s="136"/>
      <c r="CW19" s="46"/>
      <c r="CX19" s="42" t="s">
        <v>6</v>
      </c>
      <c r="CY19" s="42">
        <v>0</v>
      </c>
      <c r="CZ19" s="42">
        <v>0</v>
      </c>
      <c r="DA19" s="46">
        <v>0</v>
      </c>
      <c r="DB19" s="49">
        <v>0</v>
      </c>
      <c r="DC19" s="98">
        <f t="shared" si="29"/>
        <v>0</v>
      </c>
      <c r="DD19" s="99">
        <f t="shared" si="6"/>
        <v>0</v>
      </c>
      <c r="DE19" s="52"/>
      <c r="DF19" s="49" t="s">
        <v>6</v>
      </c>
      <c r="DG19" s="46" t="s">
        <v>6</v>
      </c>
      <c r="DH19" s="69">
        <f t="shared" si="30"/>
        <v>0</v>
      </c>
      <c r="DJ19" s="136"/>
      <c r="DK19" s="46"/>
      <c r="DL19" s="42" t="s">
        <v>6</v>
      </c>
      <c r="DM19" s="42">
        <v>0</v>
      </c>
      <c r="DN19" s="42">
        <v>0</v>
      </c>
      <c r="DO19" s="46">
        <v>0</v>
      </c>
      <c r="DP19" s="49">
        <v>0</v>
      </c>
      <c r="DQ19" s="98">
        <f t="shared" si="31"/>
        <v>0</v>
      </c>
      <c r="DR19" s="99">
        <f t="shared" si="7"/>
        <v>0</v>
      </c>
      <c r="DS19" s="52"/>
      <c r="DT19" s="49" t="s">
        <v>6</v>
      </c>
      <c r="DU19" s="46" t="s">
        <v>6</v>
      </c>
      <c r="DV19" s="69">
        <f t="shared" si="32"/>
        <v>0</v>
      </c>
      <c r="DX19" s="136"/>
      <c r="DY19" s="46"/>
      <c r="DZ19" s="42" t="s">
        <v>6</v>
      </c>
      <c r="EA19" s="42">
        <v>0</v>
      </c>
      <c r="EB19" s="42">
        <v>0</v>
      </c>
      <c r="EC19" s="46">
        <v>0</v>
      </c>
      <c r="ED19" s="49">
        <v>0</v>
      </c>
      <c r="EE19" s="98">
        <f t="shared" si="33"/>
        <v>0</v>
      </c>
      <c r="EF19" s="99">
        <f t="shared" si="8"/>
        <v>0</v>
      </c>
      <c r="EG19" s="52"/>
      <c r="EH19" s="49" t="s">
        <v>6</v>
      </c>
      <c r="EI19" s="46" t="s">
        <v>6</v>
      </c>
      <c r="EJ19" s="69">
        <f t="shared" si="34"/>
        <v>0</v>
      </c>
      <c r="EL19" s="136"/>
      <c r="EM19" s="46"/>
      <c r="EN19" s="42" t="s">
        <v>6</v>
      </c>
      <c r="EO19" s="42">
        <v>0</v>
      </c>
      <c r="EP19" s="42">
        <v>0</v>
      </c>
      <c r="EQ19" s="46">
        <v>0</v>
      </c>
      <c r="ER19" s="49">
        <v>0</v>
      </c>
      <c r="ES19" s="98">
        <f t="shared" si="35"/>
        <v>0</v>
      </c>
      <c r="ET19" s="99">
        <f t="shared" si="9"/>
        <v>0</v>
      </c>
      <c r="EU19" s="52"/>
      <c r="EV19" s="49" t="s">
        <v>6</v>
      </c>
      <c r="EW19" s="46" t="s">
        <v>6</v>
      </c>
      <c r="EX19" s="69">
        <f t="shared" si="36"/>
        <v>0</v>
      </c>
      <c r="EZ19" s="136"/>
      <c r="FA19" s="46"/>
      <c r="FB19" s="42" t="s">
        <v>6</v>
      </c>
      <c r="FC19" s="42">
        <v>0</v>
      </c>
      <c r="FD19" s="42">
        <v>0</v>
      </c>
      <c r="FE19" s="46">
        <v>0</v>
      </c>
      <c r="FF19" s="49">
        <v>0</v>
      </c>
      <c r="FG19" s="98">
        <f t="shared" si="37"/>
        <v>0</v>
      </c>
      <c r="FH19" s="99">
        <f t="shared" si="10"/>
        <v>0</v>
      </c>
      <c r="FI19" s="52"/>
      <c r="FJ19" s="49" t="s">
        <v>6</v>
      </c>
      <c r="FK19" s="46" t="s">
        <v>6</v>
      </c>
      <c r="FL19" s="69">
        <f t="shared" si="38"/>
        <v>0</v>
      </c>
      <c r="FN19" s="136"/>
      <c r="FO19" s="46"/>
      <c r="FP19" s="42" t="s">
        <v>6</v>
      </c>
      <c r="FQ19" s="42">
        <v>0</v>
      </c>
      <c r="FR19" s="42">
        <v>0</v>
      </c>
      <c r="FS19" s="46">
        <v>0</v>
      </c>
      <c r="FT19" s="49">
        <v>0</v>
      </c>
      <c r="FU19" s="98">
        <f t="shared" si="39"/>
        <v>0</v>
      </c>
      <c r="FV19" s="99">
        <f t="shared" si="11"/>
        <v>0</v>
      </c>
      <c r="FW19" s="52"/>
      <c r="FX19" s="49" t="s">
        <v>6</v>
      </c>
      <c r="FY19" s="46" t="s">
        <v>6</v>
      </c>
      <c r="FZ19" s="69">
        <f t="shared" si="40"/>
        <v>0</v>
      </c>
      <c r="GB19" s="136"/>
      <c r="GC19" s="46"/>
      <c r="GD19" s="42" t="s">
        <v>6</v>
      </c>
      <c r="GE19" s="42">
        <v>0</v>
      </c>
      <c r="GF19" s="42">
        <v>0</v>
      </c>
      <c r="GG19" s="46">
        <v>0</v>
      </c>
      <c r="GH19" s="49">
        <v>0</v>
      </c>
      <c r="GI19" s="98">
        <f t="shared" si="41"/>
        <v>0</v>
      </c>
      <c r="GJ19" s="99">
        <f t="shared" si="12"/>
        <v>0</v>
      </c>
      <c r="GK19" s="52"/>
      <c r="GL19" s="49" t="s">
        <v>6</v>
      </c>
      <c r="GM19" s="46" t="s">
        <v>6</v>
      </c>
      <c r="GN19" s="69">
        <f t="shared" si="42"/>
        <v>0</v>
      </c>
      <c r="GP19" s="136"/>
      <c r="GQ19" s="46"/>
      <c r="GR19" s="42" t="s">
        <v>6</v>
      </c>
      <c r="GS19" s="42">
        <v>0</v>
      </c>
      <c r="GT19" s="42">
        <v>0</v>
      </c>
      <c r="GU19" s="46">
        <v>0</v>
      </c>
      <c r="GV19" s="49">
        <v>0</v>
      </c>
      <c r="GW19" s="98">
        <f t="shared" si="43"/>
        <v>0</v>
      </c>
      <c r="GX19" s="99">
        <f t="shared" si="13"/>
        <v>0</v>
      </c>
      <c r="GY19" s="52"/>
      <c r="GZ19" s="49" t="s">
        <v>6</v>
      </c>
      <c r="HA19" s="46" t="s">
        <v>6</v>
      </c>
      <c r="HB19" s="69">
        <f t="shared" si="44"/>
        <v>0</v>
      </c>
    </row>
    <row r="20" spans="2:210" ht="25.15" customHeight="1" x14ac:dyDescent="0.25">
      <c r="B20" s="136"/>
      <c r="C20" s="46" t="s">
        <v>36</v>
      </c>
      <c r="D20" s="42" t="s">
        <v>6</v>
      </c>
      <c r="E20" s="42">
        <v>0</v>
      </c>
      <c r="F20" s="42">
        <v>0</v>
      </c>
      <c r="G20" s="46">
        <v>0</v>
      </c>
      <c r="H20" s="49">
        <v>0</v>
      </c>
      <c r="I20" s="98">
        <f t="shared" si="14"/>
        <v>0</v>
      </c>
      <c r="J20" s="99">
        <f t="shared" si="15"/>
        <v>0</v>
      </c>
      <c r="K20" s="52"/>
      <c r="L20" s="49" t="s">
        <v>6</v>
      </c>
      <c r="M20" s="46" t="s">
        <v>6</v>
      </c>
      <c r="N20" s="90">
        <f t="shared" si="16"/>
        <v>0</v>
      </c>
      <c r="O20" s="19"/>
      <c r="P20" s="136"/>
      <c r="Q20" s="46" t="s">
        <v>36</v>
      </c>
      <c r="R20" s="42" t="s">
        <v>6</v>
      </c>
      <c r="S20" s="42">
        <v>0</v>
      </c>
      <c r="T20" s="42">
        <v>0</v>
      </c>
      <c r="U20" s="46">
        <v>0</v>
      </c>
      <c r="V20" s="49">
        <v>0</v>
      </c>
      <c r="W20" s="98">
        <f t="shared" si="17"/>
        <v>0</v>
      </c>
      <c r="X20" s="99">
        <f t="shared" si="0"/>
        <v>0</v>
      </c>
      <c r="Y20" s="52"/>
      <c r="Z20" s="49" t="s">
        <v>6</v>
      </c>
      <c r="AA20" s="46" t="s">
        <v>6</v>
      </c>
      <c r="AB20" s="69">
        <f t="shared" si="18"/>
        <v>0</v>
      </c>
      <c r="AD20" s="136"/>
      <c r="AE20" s="46" t="s">
        <v>36</v>
      </c>
      <c r="AF20" s="42" t="s">
        <v>6</v>
      </c>
      <c r="AG20" s="42">
        <v>0</v>
      </c>
      <c r="AH20" s="42">
        <v>0</v>
      </c>
      <c r="AI20" s="46">
        <v>0</v>
      </c>
      <c r="AJ20" s="49">
        <v>0</v>
      </c>
      <c r="AK20" s="98">
        <f t="shared" si="19"/>
        <v>0</v>
      </c>
      <c r="AL20" s="99">
        <f t="shared" si="1"/>
        <v>0</v>
      </c>
      <c r="AM20" s="52"/>
      <c r="AN20" s="49" t="s">
        <v>6</v>
      </c>
      <c r="AO20" s="46" t="s">
        <v>6</v>
      </c>
      <c r="AP20" s="69">
        <f t="shared" si="20"/>
        <v>0</v>
      </c>
      <c r="AR20" s="136"/>
      <c r="AS20" s="46" t="s">
        <v>36</v>
      </c>
      <c r="AT20" s="42" t="s">
        <v>6</v>
      </c>
      <c r="AU20" s="42">
        <v>0</v>
      </c>
      <c r="AV20" s="42">
        <v>0</v>
      </c>
      <c r="AW20" s="46">
        <v>0</v>
      </c>
      <c r="AX20" s="49">
        <v>0</v>
      </c>
      <c r="AY20" s="98">
        <f t="shared" si="21"/>
        <v>0</v>
      </c>
      <c r="AZ20" s="99">
        <f t="shared" si="2"/>
        <v>0</v>
      </c>
      <c r="BA20" s="52"/>
      <c r="BB20" s="49" t="s">
        <v>6</v>
      </c>
      <c r="BC20" s="46" t="s">
        <v>6</v>
      </c>
      <c r="BD20" s="69">
        <f t="shared" si="22"/>
        <v>0</v>
      </c>
      <c r="BF20" s="136"/>
      <c r="BG20" s="46" t="s">
        <v>36</v>
      </c>
      <c r="BH20" s="42" t="s">
        <v>6</v>
      </c>
      <c r="BI20" s="42">
        <v>0</v>
      </c>
      <c r="BJ20" s="42">
        <v>0</v>
      </c>
      <c r="BK20" s="46">
        <v>0</v>
      </c>
      <c r="BL20" s="49">
        <v>0</v>
      </c>
      <c r="BM20" s="98">
        <f t="shared" si="23"/>
        <v>0</v>
      </c>
      <c r="BN20" s="99">
        <f t="shared" si="3"/>
        <v>0</v>
      </c>
      <c r="BO20" s="52"/>
      <c r="BP20" s="49" t="s">
        <v>6</v>
      </c>
      <c r="BQ20" s="46" t="s">
        <v>6</v>
      </c>
      <c r="BR20" s="69">
        <f t="shared" si="24"/>
        <v>0</v>
      </c>
      <c r="BT20" s="136"/>
      <c r="BU20" s="46" t="s">
        <v>36</v>
      </c>
      <c r="BV20" s="42" t="s">
        <v>6</v>
      </c>
      <c r="BW20" s="42">
        <v>0</v>
      </c>
      <c r="BX20" s="42">
        <v>0</v>
      </c>
      <c r="BY20" s="46">
        <v>0</v>
      </c>
      <c r="BZ20" s="49">
        <v>0</v>
      </c>
      <c r="CA20" s="98">
        <f t="shared" si="25"/>
        <v>0</v>
      </c>
      <c r="CB20" s="99">
        <f t="shared" si="4"/>
        <v>0</v>
      </c>
      <c r="CC20" s="52"/>
      <c r="CD20" s="49" t="s">
        <v>6</v>
      </c>
      <c r="CE20" s="46" t="s">
        <v>6</v>
      </c>
      <c r="CF20" s="69">
        <f t="shared" si="26"/>
        <v>0</v>
      </c>
      <c r="CH20" s="136"/>
      <c r="CI20" s="46" t="s">
        <v>36</v>
      </c>
      <c r="CJ20" s="42" t="s">
        <v>6</v>
      </c>
      <c r="CK20" s="42">
        <v>0</v>
      </c>
      <c r="CL20" s="42">
        <v>0</v>
      </c>
      <c r="CM20" s="46">
        <v>0</v>
      </c>
      <c r="CN20" s="49">
        <v>0</v>
      </c>
      <c r="CO20" s="98">
        <f t="shared" si="27"/>
        <v>0</v>
      </c>
      <c r="CP20" s="99">
        <f t="shared" si="5"/>
        <v>0</v>
      </c>
      <c r="CQ20" s="52"/>
      <c r="CR20" s="49" t="s">
        <v>6</v>
      </c>
      <c r="CS20" s="46" t="s">
        <v>6</v>
      </c>
      <c r="CT20" s="69">
        <f t="shared" si="28"/>
        <v>0</v>
      </c>
      <c r="CV20" s="136"/>
      <c r="CW20" s="46" t="s">
        <v>36</v>
      </c>
      <c r="CX20" s="42" t="s">
        <v>6</v>
      </c>
      <c r="CY20" s="42">
        <v>0</v>
      </c>
      <c r="CZ20" s="42">
        <v>0</v>
      </c>
      <c r="DA20" s="46">
        <v>0</v>
      </c>
      <c r="DB20" s="49">
        <v>0</v>
      </c>
      <c r="DC20" s="98">
        <f t="shared" si="29"/>
        <v>0</v>
      </c>
      <c r="DD20" s="99">
        <f t="shared" si="6"/>
        <v>0</v>
      </c>
      <c r="DE20" s="52"/>
      <c r="DF20" s="49" t="s">
        <v>6</v>
      </c>
      <c r="DG20" s="46" t="s">
        <v>6</v>
      </c>
      <c r="DH20" s="69">
        <f t="shared" si="30"/>
        <v>0</v>
      </c>
      <c r="DJ20" s="136"/>
      <c r="DK20" s="46" t="s">
        <v>36</v>
      </c>
      <c r="DL20" s="42" t="s">
        <v>6</v>
      </c>
      <c r="DM20" s="42">
        <v>0</v>
      </c>
      <c r="DN20" s="42">
        <v>0</v>
      </c>
      <c r="DO20" s="46">
        <v>0</v>
      </c>
      <c r="DP20" s="49">
        <v>0</v>
      </c>
      <c r="DQ20" s="98">
        <f t="shared" si="31"/>
        <v>0</v>
      </c>
      <c r="DR20" s="99">
        <f t="shared" si="7"/>
        <v>0</v>
      </c>
      <c r="DS20" s="52"/>
      <c r="DT20" s="49" t="s">
        <v>6</v>
      </c>
      <c r="DU20" s="46" t="s">
        <v>6</v>
      </c>
      <c r="DV20" s="69">
        <f t="shared" si="32"/>
        <v>0</v>
      </c>
      <c r="DX20" s="136"/>
      <c r="DY20" s="46" t="s">
        <v>36</v>
      </c>
      <c r="DZ20" s="42" t="s">
        <v>6</v>
      </c>
      <c r="EA20" s="42">
        <v>0</v>
      </c>
      <c r="EB20" s="42">
        <v>0</v>
      </c>
      <c r="EC20" s="46">
        <v>0</v>
      </c>
      <c r="ED20" s="49">
        <v>0</v>
      </c>
      <c r="EE20" s="98">
        <f t="shared" si="33"/>
        <v>0</v>
      </c>
      <c r="EF20" s="99">
        <f t="shared" si="8"/>
        <v>0</v>
      </c>
      <c r="EG20" s="52"/>
      <c r="EH20" s="49" t="s">
        <v>6</v>
      </c>
      <c r="EI20" s="46" t="s">
        <v>6</v>
      </c>
      <c r="EJ20" s="69">
        <f t="shared" si="34"/>
        <v>0</v>
      </c>
      <c r="EL20" s="136"/>
      <c r="EM20" s="46" t="s">
        <v>36</v>
      </c>
      <c r="EN20" s="42" t="s">
        <v>6</v>
      </c>
      <c r="EO20" s="42">
        <v>0</v>
      </c>
      <c r="EP20" s="42">
        <v>0</v>
      </c>
      <c r="EQ20" s="46">
        <v>0</v>
      </c>
      <c r="ER20" s="49">
        <v>0</v>
      </c>
      <c r="ES20" s="98">
        <f t="shared" si="35"/>
        <v>0</v>
      </c>
      <c r="ET20" s="99">
        <f t="shared" si="9"/>
        <v>0</v>
      </c>
      <c r="EU20" s="52"/>
      <c r="EV20" s="49" t="s">
        <v>6</v>
      </c>
      <c r="EW20" s="46" t="s">
        <v>6</v>
      </c>
      <c r="EX20" s="69">
        <f t="shared" si="36"/>
        <v>0</v>
      </c>
      <c r="EZ20" s="136"/>
      <c r="FA20" s="46" t="s">
        <v>36</v>
      </c>
      <c r="FB20" s="42" t="s">
        <v>6</v>
      </c>
      <c r="FC20" s="42">
        <v>0</v>
      </c>
      <c r="FD20" s="42">
        <v>0</v>
      </c>
      <c r="FE20" s="46">
        <v>0</v>
      </c>
      <c r="FF20" s="49">
        <v>0</v>
      </c>
      <c r="FG20" s="98">
        <f t="shared" si="37"/>
        <v>0</v>
      </c>
      <c r="FH20" s="99">
        <f t="shared" si="10"/>
        <v>0</v>
      </c>
      <c r="FI20" s="52"/>
      <c r="FJ20" s="49" t="s">
        <v>6</v>
      </c>
      <c r="FK20" s="46" t="s">
        <v>6</v>
      </c>
      <c r="FL20" s="69">
        <f t="shared" si="38"/>
        <v>0</v>
      </c>
      <c r="FN20" s="136"/>
      <c r="FO20" s="46" t="s">
        <v>36</v>
      </c>
      <c r="FP20" s="42" t="s">
        <v>6</v>
      </c>
      <c r="FQ20" s="42">
        <v>0</v>
      </c>
      <c r="FR20" s="42">
        <v>0</v>
      </c>
      <c r="FS20" s="46">
        <v>0</v>
      </c>
      <c r="FT20" s="49">
        <v>0</v>
      </c>
      <c r="FU20" s="98">
        <f t="shared" si="39"/>
        <v>0</v>
      </c>
      <c r="FV20" s="99">
        <f t="shared" si="11"/>
        <v>0</v>
      </c>
      <c r="FW20" s="52"/>
      <c r="FX20" s="49" t="s">
        <v>6</v>
      </c>
      <c r="FY20" s="46" t="s">
        <v>6</v>
      </c>
      <c r="FZ20" s="69">
        <f t="shared" si="40"/>
        <v>0</v>
      </c>
      <c r="GB20" s="136"/>
      <c r="GC20" s="46" t="s">
        <v>36</v>
      </c>
      <c r="GD20" s="42" t="s">
        <v>6</v>
      </c>
      <c r="GE20" s="42">
        <v>0</v>
      </c>
      <c r="GF20" s="42">
        <v>0</v>
      </c>
      <c r="GG20" s="46">
        <v>0</v>
      </c>
      <c r="GH20" s="49">
        <v>0</v>
      </c>
      <c r="GI20" s="98">
        <f t="shared" si="41"/>
        <v>0</v>
      </c>
      <c r="GJ20" s="99">
        <f t="shared" si="12"/>
        <v>0</v>
      </c>
      <c r="GK20" s="52"/>
      <c r="GL20" s="49" t="s">
        <v>6</v>
      </c>
      <c r="GM20" s="46" t="s">
        <v>6</v>
      </c>
      <c r="GN20" s="69">
        <f t="shared" si="42"/>
        <v>0</v>
      </c>
      <c r="GP20" s="136"/>
      <c r="GQ20" s="46" t="s">
        <v>36</v>
      </c>
      <c r="GR20" s="42" t="s">
        <v>6</v>
      </c>
      <c r="GS20" s="42">
        <v>0</v>
      </c>
      <c r="GT20" s="42">
        <v>0</v>
      </c>
      <c r="GU20" s="46">
        <v>0</v>
      </c>
      <c r="GV20" s="49">
        <v>0</v>
      </c>
      <c r="GW20" s="98">
        <f t="shared" si="43"/>
        <v>0</v>
      </c>
      <c r="GX20" s="99">
        <f t="shared" si="13"/>
        <v>0</v>
      </c>
      <c r="GY20" s="52"/>
      <c r="GZ20" s="49" t="s">
        <v>6</v>
      </c>
      <c r="HA20" s="46" t="s">
        <v>6</v>
      </c>
      <c r="HB20" s="69">
        <f t="shared" si="44"/>
        <v>0</v>
      </c>
    </row>
    <row r="21" spans="2:210" ht="25.15" customHeight="1" x14ac:dyDescent="0.25">
      <c r="B21" s="136"/>
      <c r="C21" s="46" t="s">
        <v>36</v>
      </c>
      <c r="D21" s="42" t="s">
        <v>6</v>
      </c>
      <c r="E21" s="42">
        <v>0</v>
      </c>
      <c r="F21" s="42">
        <v>0</v>
      </c>
      <c r="G21" s="46">
        <v>0</v>
      </c>
      <c r="H21" s="49">
        <v>0</v>
      </c>
      <c r="I21" s="98">
        <f t="shared" si="14"/>
        <v>0</v>
      </c>
      <c r="J21" s="99">
        <f t="shared" si="15"/>
        <v>0</v>
      </c>
      <c r="K21" s="52"/>
      <c r="L21" s="49" t="s">
        <v>6</v>
      </c>
      <c r="M21" s="46" t="s">
        <v>6</v>
      </c>
      <c r="N21" s="90">
        <f t="shared" si="16"/>
        <v>0</v>
      </c>
      <c r="O21" s="19"/>
      <c r="P21" s="136"/>
      <c r="Q21" s="46" t="s">
        <v>36</v>
      </c>
      <c r="R21" s="42" t="s">
        <v>6</v>
      </c>
      <c r="S21" s="42">
        <v>0</v>
      </c>
      <c r="T21" s="42">
        <v>0</v>
      </c>
      <c r="U21" s="46">
        <v>0</v>
      </c>
      <c r="V21" s="49">
        <v>0</v>
      </c>
      <c r="W21" s="98">
        <f t="shared" si="17"/>
        <v>0</v>
      </c>
      <c r="X21" s="99">
        <f t="shared" si="0"/>
        <v>0</v>
      </c>
      <c r="Y21" s="52"/>
      <c r="Z21" s="49" t="s">
        <v>6</v>
      </c>
      <c r="AA21" s="46" t="s">
        <v>6</v>
      </c>
      <c r="AB21" s="69">
        <f t="shared" si="18"/>
        <v>0</v>
      </c>
      <c r="AD21" s="136"/>
      <c r="AE21" s="46" t="s">
        <v>36</v>
      </c>
      <c r="AF21" s="42" t="s">
        <v>6</v>
      </c>
      <c r="AG21" s="42">
        <v>0</v>
      </c>
      <c r="AH21" s="42">
        <v>0</v>
      </c>
      <c r="AI21" s="46">
        <v>0</v>
      </c>
      <c r="AJ21" s="49">
        <v>0</v>
      </c>
      <c r="AK21" s="98">
        <f t="shared" si="19"/>
        <v>0</v>
      </c>
      <c r="AL21" s="99">
        <f t="shared" si="1"/>
        <v>0</v>
      </c>
      <c r="AM21" s="52"/>
      <c r="AN21" s="49" t="s">
        <v>6</v>
      </c>
      <c r="AO21" s="46" t="s">
        <v>6</v>
      </c>
      <c r="AP21" s="69">
        <f t="shared" si="20"/>
        <v>0</v>
      </c>
      <c r="AR21" s="136"/>
      <c r="AS21" s="46" t="s">
        <v>36</v>
      </c>
      <c r="AT21" s="42" t="s">
        <v>6</v>
      </c>
      <c r="AU21" s="42">
        <v>0</v>
      </c>
      <c r="AV21" s="42">
        <v>0</v>
      </c>
      <c r="AW21" s="46">
        <v>0</v>
      </c>
      <c r="AX21" s="49">
        <v>0</v>
      </c>
      <c r="AY21" s="98">
        <f t="shared" si="21"/>
        <v>0</v>
      </c>
      <c r="AZ21" s="99">
        <f t="shared" si="2"/>
        <v>0</v>
      </c>
      <c r="BA21" s="52"/>
      <c r="BB21" s="49" t="s">
        <v>6</v>
      </c>
      <c r="BC21" s="46" t="s">
        <v>6</v>
      </c>
      <c r="BD21" s="69">
        <f t="shared" si="22"/>
        <v>0</v>
      </c>
      <c r="BF21" s="136"/>
      <c r="BG21" s="46" t="s">
        <v>36</v>
      </c>
      <c r="BH21" s="42" t="s">
        <v>6</v>
      </c>
      <c r="BI21" s="42">
        <v>0</v>
      </c>
      <c r="BJ21" s="42">
        <v>0</v>
      </c>
      <c r="BK21" s="46">
        <v>0</v>
      </c>
      <c r="BL21" s="49">
        <v>0</v>
      </c>
      <c r="BM21" s="98">
        <f t="shared" si="23"/>
        <v>0</v>
      </c>
      <c r="BN21" s="99">
        <f t="shared" si="3"/>
        <v>0</v>
      </c>
      <c r="BO21" s="52"/>
      <c r="BP21" s="49" t="s">
        <v>6</v>
      </c>
      <c r="BQ21" s="46" t="s">
        <v>6</v>
      </c>
      <c r="BR21" s="69">
        <f t="shared" si="24"/>
        <v>0</v>
      </c>
      <c r="BT21" s="136"/>
      <c r="BU21" s="46" t="s">
        <v>36</v>
      </c>
      <c r="BV21" s="42" t="s">
        <v>6</v>
      </c>
      <c r="BW21" s="42">
        <v>0</v>
      </c>
      <c r="BX21" s="42">
        <v>0</v>
      </c>
      <c r="BY21" s="46">
        <v>0</v>
      </c>
      <c r="BZ21" s="49">
        <v>0</v>
      </c>
      <c r="CA21" s="98">
        <f t="shared" si="25"/>
        <v>0</v>
      </c>
      <c r="CB21" s="99">
        <f t="shared" si="4"/>
        <v>0</v>
      </c>
      <c r="CC21" s="52"/>
      <c r="CD21" s="49" t="s">
        <v>6</v>
      </c>
      <c r="CE21" s="46" t="s">
        <v>6</v>
      </c>
      <c r="CF21" s="69">
        <f t="shared" si="26"/>
        <v>0</v>
      </c>
      <c r="CH21" s="136"/>
      <c r="CI21" s="46" t="s">
        <v>36</v>
      </c>
      <c r="CJ21" s="42" t="s">
        <v>6</v>
      </c>
      <c r="CK21" s="42">
        <v>0</v>
      </c>
      <c r="CL21" s="42">
        <v>0</v>
      </c>
      <c r="CM21" s="46">
        <v>0</v>
      </c>
      <c r="CN21" s="49">
        <v>0</v>
      </c>
      <c r="CO21" s="98">
        <f t="shared" si="27"/>
        <v>0</v>
      </c>
      <c r="CP21" s="99">
        <f t="shared" si="5"/>
        <v>0</v>
      </c>
      <c r="CQ21" s="52"/>
      <c r="CR21" s="49" t="s">
        <v>6</v>
      </c>
      <c r="CS21" s="46" t="s">
        <v>6</v>
      </c>
      <c r="CT21" s="69">
        <f t="shared" si="28"/>
        <v>0</v>
      </c>
      <c r="CV21" s="136"/>
      <c r="CW21" s="46" t="s">
        <v>36</v>
      </c>
      <c r="CX21" s="42" t="s">
        <v>6</v>
      </c>
      <c r="CY21" s="42">
        <v>0</v>
      </c>
      <c r="CZ21" s="42">
        <v>0</v>
      </c>
      <c r="DA21" s="46">
        <v>0</v>
      </c>
      <c r="DB21" s="49">
        <v>0</v>
      </c>
      <c r="DC21" s="98">
        <f t="shared" si="29"/>
        <v>0</v>
      </c>
      <c r="DD21" s="99">
        <f t="shared" si="6"/>
        <v>0</v>
      </c>
      <c r="DE21" s="52"/>
      <c r="DF21" s="49" t="s">
        <v>6</v>
      </c>
      <c r="DG21" s="46" t="s">
        <v>6</v>
      </c>
      <c r="DH21" s="69">
        <f t="shared" si="30"/>
        <v>0</v>
      </c>
      <c r="DJ21" s="136"/>
      <c r="DK21" s="46" t="s">
        <v>36</v>
      </c>
      <c r="DL21" s="42" t="s">
        <v>6</v>
      </c>
      <c r="DM21" s="42">
        <v>0</v>
      </c>
      <c r="DN21" s="42">
        <v>0</v>
      </c>
      <c r="DO21" s="46">
        <v>0</v>
      </c>
      <c r="DP21" s="49">
        <v>0</v>
      </c>
      <c r="DQ21" s="98">
        <f t="shared" si="31"/>
        <v>0</v>
      </c>
      <c r="DR21" s="99">
        <f t="shared" si="7"/>
        <v>0</v>
      </c>
      <c r="DS21" s="52"/>
      <c r="DT21" s="49" t="s">
        <v>6</v>
      </c>
      <c r="DU21" s="46" t="s">
        <v>6</v>
      </c>
      <c r="DV21" s="69">
        <f t="shared" si="32"/>
        <v>0</v>
      </c>
      <c r="DX21" s="136"/>
      <c r="DY21" s="46" t="s">
        <v>36</v>
      </c>
      <c r="DZ21" s="42" t="s">
        <v>6</v>
      </c>
      <c r="EA21" s="42">
        <v>0</v>
      </c>
      <c r="EB21" s="42">
        <v>0</v>
      </c>
      <c r="EC21" s="46">
        <v>0</v>
      </c>
      <c r="ED21" s="49">
        <v>0</v>
      </c>
      <c r="EE21" s="98">
        <f t="shared" si="33"/>
        <v>0</v>
      </c>
      <c r="EF21" s="99">
        <f t="shared" si="8"/>
        <v>0</v>
      </c>
      <c r="EG21" s="52"/>
      <c r="EH21" s="49" t="s">
        <v>6</v>
      </c>
      <c r="EI21" s="46" t="s">
        <v>6</v>
      </c>
      <c r="EJ21" s="69">
        <f t="shared" si="34"/>
        <v>0</v>
      </c>
      <c r="EL21" s="136"/>
      <c r="EM21" s="46" t="s">
        <v>36</v>
      </c>
      <c r="EN21" s="42" t="s">
        <v>6</v>
      </c>
      <c r="EO21" s="42">
        <v>0</v>
      </c>
      <c r="EP21" s="42">
        <v>0</v>
      </c>
      <c r="EQ21" s="46">
        <v>0</v>
      </c>
      <c r="ER21" s="49">
        <v>0</v>
      </c>
      <c r="ES21" s="98">
        <f t="shared" si="35"/>
        <v>0</v>
      </c>
      <c r="ET21" s="99">
        <f t="shared" si="9"/>
        <v>0</v>
      </c>
      <c r="EU21" s="52"/>
      <c r="EV21" s="49" t="s">
        <v>6</v>
      </c>
      <c r="EW21" s="46" t="s">
        <v>6</v>
      </c>
      <c r="EX21" s="69">
        <f t="shared" si="36"/>
        <v>0</v>
      </c>
      <c r="EZ21" s="136"/>
      <c r="FA21" s="46" t="s">
        <v>36</v>
      </c>
      <c r="FB21" s="42" t="s">
        <v>6</v>
      </c>
      <c r="FC21" s="42">
        <v>0</v>
      </c>
      <c r="FD21" s="42">
        <v>0</v>
      </c>
      <c r="FE21" s="46">
        <v>0</v>
      </c>
      <c r="FF21" s="49">
        <v>0</v>
      </c>
      <c r="FG21" s="98">
        <f t="shared" si="37"/>
        <v>0</v>
      </c>
      <c r="FH21" s="99">
        <f t="shared" si="10"/>
        <v>0</v>
      </c>
      <c r="FI21" s="52"/>
      <c r="FJ21" s="49" t="s">
        <v>6</v>
      </c>
      <c r="FK21" s="46" t="s">
        <v>6</v>
      </c>
      <c r="FL21" s="69">
        <f t="shared" si="38"/>
        <v>0</v>
      </c>
      <c r="FN21" s="136"/>
      <c r="FO21" s="46" t="s">
        <v>36</v>
      </c>
      <c r="FP21" s="42" t="s">
        <v>6</v>
      </c>
      <c r="FQ21" s="42">
        <v>0</v>
      </c>
      <c r="FR21" s="42">
        <v>0</v>
      </c>
      <c r="FS21" s="46">
        <v>0</v>
      </c>
      <c r="FT21" s="49">
        <v>0</v>
      </c>
      <c r="FU21" s="98">
        <f t="shared" si="39"/>
        <v>0</v>
      </c>
      <c r="FV21" s="99">
        <f t="shared" si="11"/>
        <v>0</v>
      </c>
      <c r="FW21" s="52"/>
      <c r="FX21" s="49" t="s">
        <v>6</v>
      </c>
      <c r="FY21" s="46" t="s">
        <v>6</v>
      </c>
      <c r="FZ21" s="69">
        <f t="shared" si="40"/>
        <v>0</v>
      </c>
      <c r="GB21" s="136"/>
      <c r="GC21" s="46" t="s">
        <v>36</v>
      </c>
      <c r="GD21" s="42" t="s">
        <v>6</v>
      </c>
      <c r="GE21" s="42">
        <v>0</v>
      </c>
      <c r="GF21" s="42">
        <v>0</v>
      </c>
      <c r="GG21" s="46">
        <v>0</v>
      </c>
      <c r="GH21" s="49">
        <v>0</v>
      </c>
      <c r="GI21" s="98">
        <f t="shared" si="41"/>
        <v>0</v>
      </c>
      <c r="GJ21" s="99">
        <f t="shared" si="12"/>
        <v>0</v>
      </c>
      <c r="GK21" s="52"/>
      <c r="GL21" s="49" t="s">
        <v>6</v>
      </c>
      <c r="GM21" s="46" t="s">
        <v>6</v>
      </c>
      <c r="GN21" s="69">
        <f t="shared" si="42"/>
        <v>0</v>
      </c>
      <c r="GP21" s="136"/>
      <c r="GQ21" s="46" t="s">
        <v>36</v>
      </c>
      <c r="GR21" s="42" t="s">
        <v>6</v>
      </c>
      <c r="GS21" s="42">
        <v>0</v>
      </c>
      <c r="GT21" s="42">
        <v>0</v>
      </c>
      <c r="GU21" s="46">
        <v>0</v>
      </c>
      <c r="GV21" s="49">
        <v>0</v>
      </c>
      <c r="GW21" s="98">
        <f t="shared" si="43"/>
        <v>0</v>
      </c>
      <c r="GX21" s="99">
        <f t="shared" si="13"/>
        <v>0</v>
      </c>
      <c r="GY21" s="52"/>
      <c r="GZ21" s="49" t="s">
        <v>6</v>
      </c>
      <c r="HA21" s="46" t="s">
        <v>6</v>
      </c>
      <c r="HB21" s="69">
        <f t="shared" si="44"/>
        <v>0</v>
      </c>
    </row>
    <row r="22" spans="2:210" ht="25.15" customHeight="1" x14ac:dyDescent="0.25">
      <c r="B22" s="136"/>
      <c r="C22" s="46" t="s">
        <v>36</v>
      </c>
      <c r="D22" s="42" t="s">
        <v>6</v>
      </c>
      <c r="E22" s="42">
        <v>0</v>
      </c>
      <c r="F22" s="42">
        <v>0</v>
      </c>
      <c r="G22" s="46">
        <v>0</v>
      </c>
      <c r="H22" s="49">
        <v>0</v>
      </c>
      <c r="I22" s="98">
        <f t="shared" si="14"/>
        <v>0</v>
      </c>
      <c r="J22" s="99">
        <f t="shared" si="15"/>
        <v>0</v>
      </c>
      <c r="K22" s="52"/>
      <c r="L22" s="49" t="s">
        <v>6</v>
      </c>
      <c r="M22" s="46" t="s">
        <v>6</v>
      </c>
      <c r="N22" s="90">
        <f t="shared" si="16"/>
        <v>0</v>
      </c>
      <c r="O22" s="19"/>
      <c r="P22" s="136"/>
      <c r="Q22" s="46" t="s">
        <v>36</v>
      </c>
      <c r="R22" s="42" t="s">
        <v>6</v>
      </c>
      <c r="S22" s="42">
        <v>0</v>
      </c>
      <c r="T22" s="42">
        <v>0</v>
      </c>
      <c r="U22" s="46">
        <v>0</v>
      </c>
      <c r="V22" s="49">
        <v>0</v>
      </c>
      <c r="W22" s="98">
        <f t="shared" si="17"/>
        <v>0</v>
      </c>
      <c r="X22" s="99">
        <f t="shared" si="0"/>
        <v>0</v>
      </c>
      <c r="Y22" s="52"/>
      <c r="Z22" s="49" t="s">
        <v>6</v>
      </c>
      <c r="AA22" s="46" t="s">
        <v>6</v>
      </c>
      <c r="AB22" s="69">
        <f t="shared" si="18"/>
        <v>0</v>
      </c>
      <c r="AD22" s="136"/>
      <c r="AE22" s="46" t="s">
        <v>36</v>
      </c>
      <c r="AF22" s="42" t="s">
        <v>6</v>
      </c>
      <c r="AG22" s="42">
        <v>0</v>
      </c>
      <c r="AH22" s="42">
        <v>0</v>
      </c>
      <c r="AI22" s="46">
        <v>0</v>
      </c>
      <c r="AJ22" s="49">
        <v>0</v>
      </c>
      <c r="AK22" s="98">
        <f t="shared" si="19"/>
        <v>0</v>
      </c>
      <c r="AL22" s="99">
        <f t="shared" si="1"/>
        <v>0</v>
      </c>
      <c r="AM22" s="52"/>
      <c r="AN22" s="49" t="s">
        <v>6</v>
      </c>
      <c r="AO22" s="46" t="s">
        <v>6</v>
      </c>
      <c r="AP22" s="69">
        <f t="shared" si="20"/>
        <v>0</v>
      </c>
      <c r="AR22" s="136"/>
      <c r="AS22" s="46" t="s">
        <v>36</v>
      </c>
      <c r="AT22" s="42" t="s">
        <v>6</v>
      </c>
      <c r="AU22" s="42">
        <v>0</v>
      </c>
      <c r="AV22" s="42">
        <v>0</v>
      </c>
      <c r="AW22" s="46">
        <v>0</v>
      </c>
      <c r="AX22" s="49">
        <v>0</v>
      </c>
      <c r="AY22" s="98">
        <f t="shared" si="21"/>
        <v>0</v>
      </c>
      <c r="AZ22" s="99">
        <f t="shared" si="2"/>
        <v>0</v>
      </c>
      <c r="BA22" s="52"/>
      <c r="BB22" s="49" t="s">
        <v>6</v>
      </c>
      <c r="BC22" s="46" t="s">
        <v>6</v>
      </c>
      <c r="BD22" s="69">
        <f t="shared" si="22"/>
        <v>0</v>
      </c>
      <c r="BF22" s="136"/>
      <c r="BG22" s="46" t="s">
        <v>36</v>
      </c>
      <c r="BH22" s="42" t="s">
        <v>6</v>
      </c>
      <c r="BI22" s="42">
        <v>0</v>
      </c>
      <c r="BJ22" s="42">
        <v>0</v>
      </c>
      <c r="BK22" s="46">
        <v>0</v>
      </c>
      <c r="BL22" s="49">
        <v>0</v>
      </c>
      <c r="BM22" s="98">
        <f t="shared" si="23"/>
        <v>0</v>
      </c>
      <c r="BN22" s="99">
        <f t="shared" si="3"/>
        <v>0</v>
      </c>
      <c r="BO22" s="52"/>
      <c r="BP22" s="49" t="s">
        <v>6</v>
      </c>
      <c r="BQ22" s="46" t="s">
        <v>6</v>
      </c>
      <c r="BR22" s="69">
        <f t="shared" si="24"/>
        <v>0</v>
      </c>
      <c r="BT22" s="136"/>
      <c r="BU22" s="46" t="s">
        <v>36</v>
      </c>
      <c r="BV22" s="42" t="s">
        <v>6</v>
      </c>
      <c r="BW22" s="42">
        <v>0</v>
      </c>
      <c r="BX22" s="42">
        <v>0</v>
      </c>
      <c r="BY22" s="46">
        <v>0</v>
      </c>
      <c r="BZ22" s="49">
        <v>0</v>
      </c>
      <c r="CA22" s="98">
        <f t="shared" si="25"/>
        <v>0</v>
      </c>
      <c r="CB22" s="99">
        <f t="shared" si="4"/>
        <v>0</v>
      </c>
      <c r="CC22" s="52"/>
      <c r="CD22" s="49" t="s">
        <v>6</v>
      </c>
      <c r="CE22" s="46" t="s">
        <v>6</v>
      </c>
      <c r="CF22" s="69">
        <f t="shared" si="26"/>
        <v>0</v>
      </c>
      <c r="CH22" s="136"/>
      <c r="CI22" s="46" t="s">
        <v>36</v>
      </c>
      <c r="CJ22" s="42" t="s">
        <v>6</v>
      </c>
      <c r="CK22" s="42">
        <v>0</v>
      </c>
      <c r="CL22" s="42">
        <v>0</v>
      </c>
      <c r="CM22" s="46">
        <v>0</v>
      </c>
      <c r="CN22" s="49">
        <v>0</v>
      </c>
      <c r="CO22" s="98">
        <f t="shared" si="27"/>
        <v>0</v>
      </c>
      <c r="CP22" s="99">
        <f t="shared" si="5"/>
        <v>0</v>
      </c>
      <c r="CQ22" s="52"/>
      <c r="CR22" s="49" t="s">
        <v>6</v>
      </c>
      <c r="CS22" s="46" t="s">
        <v>6</v>
      </c>
      <c r="CT22" s="69">
        <f t="shared" si="28"/>
        <v>0</v>
      </c>
      <c r="CV22" s="136"/>
      <c r="CW22" s="46" t="s">
        <v>36</v>
      </c>
      <c r="CX22" s="42" t="s">
        <v>6</v>
      </c>
      <c r="CY22" s="42">
        <v>0</v>
      </c>
      <c r="CZ22" s="42">
        <v>0</v>
      </c>
      <c r="DA22" s="46">
        <v>0</v>
      </c>
      <c r="DB22" s="49">
        <v>0</v>
      </c>
      <c r="DC22" s="98">
        <f t="shared" si="29"/>
        <v>0</v>
      </c>
      <c r="DD22" s="99">
        <f t="shared" si="6"/>
        <v>0</v>
      </c>
      <c r="DE22" s="52"/>
      <c r="DF22" s="49" t="s">
        <v>6</v>
      </c>
      <c r="DG22" s="46" t="s">
        <v>6</v>
      </c>
      <c r="DH22" s="69">
        <f t="shared" si="30"/>
        <v>0</v>
      </c>
      <c r="DJ22" s="136"/>
      <c r="DK22" s="46" t="s">
        <v>36</v>
      </c>
      <c r="DL22" s="42" t="s">
        <v>6</v>
      </c>
      <c r="DM22" s="42">
        <v>0</v>
      </c>
      <c r="DN22" s="42">
        <v>0</v>
      </c>
      <c r="DO22" s="46">
        <v>0</v>
      </c>
      <c r="DP22" s="49">
        <v>0</v>
      </c>
      <c r="DQ22" s="98">
        <f t="shared" si="31"/>
        <v>0</v>
      </c>
      <c r="DR22" s="99">
        <f t="shared" si="7"/>
        <v>0</v>
      </c>
      <c r="DS22" s="52"/>
      <c r="DT22" s="49" t="s">
        <v>6</v>
      </c>
      <c r="DU22" s="46" t="s">
        <v>6</v>
      </c>
      <c r="DV22" s="69">
        <f t="shared" si="32"/>
        <v>0</v>
      </c>
      <c r="DX22" s="136"/>
      <c r="DY22" s="46" t="s">
        <v>36</v>
      </c>
      <c r="DZ22" s="42" t="s">
        <v>6</v>
      </c>
      <c r="EA22" s="42">
        <v>0</v>
      </c>
      <c r="EB22" s="42">
        <v>0</v>
      </c>
      <c r="EC22" s="46">
        <v>0</v>
      </c>
      <c r="ED22" s="49">
        <v>0</v>
      </c>
      <c r="EE22" s="98">
        <f t="shared" si="33"/>
        <v>0</v>
      </c>
      <c r="EF22" s="99">
        <f t="shared" si="8"/>
        <v>0</v>
      </c>
      <c r="EG22" s="52"/>
      <c r="EH22" s="49" t="s">
        <v>6</v>
      </c>
      <c r="EI22" s="46" t="s">
        <v>6</v>
      </c>
      <c r="EJ22" s="69">
        <f t="shared" si="34"/>
        <v>0</v>
      </c>
      <c r="EL22" s="136"/>
      <c r="EM22" s="46" t="s">
        <v>36</v>
      </c>
      <c r="EN22" s="42" t="s">
        <v>6</v>
      </c>
      <c r="EO22" s="42">
        <v>0</v>
      </c>
      <c r="EP22" s="42">
        <v>0</v>
      </c>
      <c r="EQ22" s="46">
        <v>0</v>
      </c>
      <c r="ER22" s="49">
        <v>0</v>
      </c>
      <c r="ES22" s="98">
        <f t="shared" si="35"/>
        <v>0</v>
      </c>
      <c r="ET22" s="99">
        <f t="shared" si="9"/>
        <v>0</v>
      </c>
      <c r="EU22" s="52"/>
      <c r="EV22" s="49" t="s">
        <v>6</v>
      </c>
      <c r="EW22" s="46" t="s">
        <v>6</v>
      </c>
      <c r="EX22" s="69">
        <f t="shared" si="36"/>
        <v>0</v>
      </c>
      <c r="EZ22" s="136"/>
      <c r="FA22" s="46" t="s">
        <v>36</v>
      </c>
      <c r="FB22" s="42" t="s">
        <v>6</v>
      </c>
      <c r="FC22" s="42">
        <v>0</v>
      </c>
      <c r="FD22" s="42">
        <v>0</v>
      </c>
      <c r="FE22" s="46">
        <v>0</v>
      </c>
      <c r="FF22" s="49">
        <v>0</v>
      </c>
      <c r="FG22" s="98">
        <f t="shared" si="37"/>
        <v>0</v>
      </c>
      <c r="FH22" s="99">
        <f t="shared" si="10"/>
        <v>0</v>
      </c>
      <c r="FI22" s="52"/>
      <c r="FJ22" s="49" t="s">
        <v>6</v>
      </c>
      <c r="FK22" s="46" t="s">
        <v>6</v>
      </c>
      <c r="FL22" s="69">
        <f t="shared" si="38"/>
        <v>0</v>
      </c>
      <c r="FN22" s="136"/>
      <c r="FO22" s="46" t="s">
        <v>36</v>
      </c>
      <c r="FP22" s="42" t="s">
        <v>6</v>
      </c>
      <c r="FQ22" s="42">
        <v>0</v>
      </c>
      <c r="FR22" s="42">
        <v>0</v>
      </c>
      <c r="FS22" s="46">
        <v>0</v>
      </c>
      <c r="FT22" s="49">
        <v>0</v>
      </c>
      <c r="FU22" s="98">
        <f t="shared" si="39"/>
        <v>0</v>
      </c>
      <c r="FV22" s="99">
        <f t="shared" si="11"/>
        <v>0</v>
      </c>
      <c r="FW22" s="52"/>
      <c r="FX22" s="49" t="s">
        <v>6</v>
      </c>
      <c r="FY22" s="46" t="s">
        <v>6</v>
      </c>
      <c r="FZ22" s="69">
        <f t="shared" si="40"/>
        <v>0</v>
      </c>
      <c r="GB22" s="136"/>
      <c r="GC22" s="46" t="s">
        <v>36</v>
      </c>
      <c r="GD22" s="42" t="s">
        <v>6</v>
      </c>
      <c r="GE22" s="42">
        <v>0</v>
      </c>
      <c r="GF22" s="42">
        <v>0</v>
      </c>
      <c r="GG22" s="46">
        <v>0</v>
      </c>
      <c r="GH22" s="49">
        <v>0</v>
      </c>
      <c r="GI22" s="98">
        <f t="shared" si="41"/>
        <v>0</v>
      </c>
      <c r="GJ22" s="99">
        <f t="shared" si="12"/>
        <v>0</v>
      </c>
      <c r="GK22" s="52"/>
      <c r="GL22" s="49" t="s">
        <v>6</v>
      </c>
      <c r="GM22" s="46" t="s">
        <v>6</v>
      </c>
      <c r="GN22" s="69">
        <f t="shared" si="42"/>
        <v>0</v>
      </c>
      <c r="GP22" s="136"/>
      <c r="GQ22" s="46" t="s">
        <v>36</v>
      </c>
      <c r="GR22" s="42" t="s">
        <v>6</v>
      </c>
      <c r="GS22" s="42">
        <v>0</v>
      </c>
      <c r="GT22" s="42">
        <v>0</v>
      </c>
      <c r="GU22" s="46">
        <v>0</v>
      </c>
      <c r="GV22" s="49">
        <v>0</v>
      </c>
      <c r="GW22" s="98">
        <f t="shared" si="43"/>
        <v>0</v>
      </c>
      <c r="GX22" s="99">
        <f t="shared" si="13"/>
        <v>0</v>
      </c>
      <c r="GY22" s="52"/>
      <c r="GZ22" s="49" t="s">
        <v>6</v>
      </c>
      <c r="HA22" s="46" t="s">
        <v>6</v>
      </c>
      <c r="HB22" s="69">
        <f t="shared" si="44"/>
        <v>0</v>
      </c>
    </row>
    <row r="23" spans="2:210" ht="25.15" customHeight="1" x14ac:dyDescent="0.25">
      <c r="B23" s="136"/>
      <c r="C23" s="46" t="s">
        <v>36</v>
      </c>
      <c r="D23" s="42" t="s">
        <v>6</v>
      </c>
      <c r="E23" s="42">
        <v>0</v>
      </c>
      <c r="F23" s="42">
        <v>0</v>
      </c>
      <c r="G23" s="46">
        <v>0</v>
      </c>
      <c r="H23" s="49">
        <v>0</v>
      </c>
      <c r="I23" s="98">
        <f t="shared" si="14"/>
        <v>0</v>
      </c>
      <c r="J23" s="99">
        <f t="shared" si="15"/>
        <v>0</v>
      </c>
      <c r="K23" s="52"/>
      <c r="L23" s="49" t="s">
        <v>6</v>
      </c>
      <c r="M23" s="46" t="s">
        <v>6</v>
      </c>
      <c r="N23" s="90">
        <f t="shared" si="16"/>
        <v>0</v>
      </c>
      <c r="O23" s="19"/>
      <c r="P23" s="136"/>
      <c r="Q23" s="46" t="s">
        <v>36</v>
      </c>
      <c r="R23" s="42" t="s">
        <v>6</v>
      </c>
      <c r="S23" s="42">
        <v>0</v>
      </c>
      <c r="T23" s="42">
        <v>0</v>
      </c>
      <c r="U23" s="46">
        <v>0</v>
      </c>
      <c r="V23" s="49">
        <v>0</v>
      </c>
      <c r="W23" s="98">
        <f t="shared" si="17"/>
        <v>0</v>
      </c>
      <c r="X23" s="99">
        <f t="shared" si="0"/>
        <v>0</v>
      </c>
      <c r="Y23" s="52"/>
      <c r="Z23" s="49" t="s">
        <v>6</v>
      </c>
      <c r="AA23" s="46" t="s">
        <v>6</v>
      </c>
      <c r="AB23" s="69">
        <f t="shared" si="18"/>
        <v>0</v>
      </c>
      <c r="AD23" s="136"/>
      <c r="AE23" s="46" t="s">
        <v>36</v>
      </c>
      <c r="AF23" s="42" t="s">
        <v>6</v>
      </c>
      <c r="AG23" s="42">
        <v>0</v>
      </c>
      <c r="AH23" s="42">
        <v>0</v>
      </c>
      <c r="AI23" s="46">
        <v>0</v>
      </c>
      <c r="AJ23" s="49">
        <v>0</v>
      </c>
      <c r="AK23" s="98">
        <f t="shared" si="19"/>
        <v>0</v>
      </c>
      <c r="AL23" s="99">
        <f t="shared" si="1"/>
        <v>0</v>
      </c>
      <c r="AM23" s="52"/>
      <c r="AN23" s="49" t="s">
        <v>6</v>
      </c>
      <c r="AO23" s="46" t="s">
        <v>6</v>
      </c>
      <c r="AP23" s="69">
        <f t="shared" si="20"/>
        <v>0</v>
      </c>
      <c r="AR23" s="136"/>
      <c r="AS23" s="46" t="s">
        <v>36</v>
      </c>
      <c r="AT23" s="42" t="s">
        <v>6</v>
      </c>
      <c r="AU23" s="42">
        <v>0</v>
      </c>
      <c r="AV23" s="42">
        <v>0</v>
      </c>
      <c r="AW23" s="46">
        <v>0</v>
      </c>
      <c r="AX23" s="49">
        <v>0</v>
      </c>
      <c r="AY23" s="98">
        <f t="shared" si="21"/>
        <v>0</v>
      </c>
      <c r="AZ23" s="99">
        <f t="shared" si="2"/>
        <v>0</v>
      </c>
      <c r="BA23" s="52"/>
      <c r="BB23" s="49" t="s">
        <v>6</v>
      </c>
      <c r="BC23" s="46" t="s">
        <v>6</v>
      </c>
      <c r="BD23" s="69">
        <f t="shared" si="22"/>
        <v>0</v>
      </c>
      <c r="BF23" s="136"/>
      <c r="BG23" s="46" t="s">
        <v>36</v>
      </c>
      <c r="BH23" s="42" t="s">
        <v>6</v>
      </c>
      <c r="BI23" s="42">
        <v>0</v>
      </c>
      <c r="BJ23" s="42">
        <v>0</v>
      </c>
      <c r="BK23" s="46">
        <v>0</v>
      </c>
      <c r="BL23" s="49">
        <v>0</v>
      </c>
      <c r="BM23" s="98">
        <f t="shared" si="23"/>
        <v>0</v>
      </c>
      <c r="BN23" s="99">
        <f t="shared" si="3"/>
        <v>0</v>
      </c>
      <c r="BO23" s="52"/>
      <c r="BP23" s="49" t="s">
        <v>6</v>
      </c>
      <c r="BQ23" s="46" t="s">
        <v>6</v>
      </c>
      <c r="BR23" s="69">
        <f t="shared" si="24"/>
        <v>0</v>
      </c>
      <c r="BT23" s="136"/>
      <c r="BU23" s="46" t="s">
        <v>36</v>
      </c>
      <c r="BV23" s="42" t="s">
        <v>6</v>
      </c>
      <c r="BW23" s="42">
        <v>0</v>
      </c>
      <c r="BX23" s="42">
        <v>0</v>
      </c>
      <c r="BY23" s="46">
        <v>0</v>
      </c>
      <c r="BZ23" s="49">
        <v>0</v>
      </c>
      <c r="CA23" s="98">
        <f t="shared" si="25"/>
        <v>0</v>
      </c>
      <c r="CB23" s="99">
        <f t="shared" si="4"/>
        <v>0</v>
      </c>
      <c r="CC23" s="52"/>
      <c r="CD23" s="49" t="s">
        <v>6</v>
      </c>
      <c r="CE23" s="46" t="s">
        <v>6</v>
      </c>
      <c r="CF23" s="69">
        <f t="shared" si="26"/>
        <v>0</v>
      </c>
      <c r="CH23" s="136"/>
      <c r="CI23" s="46" t="s">
        <v>36</v>
      </c>
      <c r="CJ23" s="42" t="s">
        <v>6</v>
      </c>
      <c r="CK23" s="42">
        <v>0</v>
      </c>
      <c r="CL23" s="42">
        <v>0</v>
      </c>
      <c r="CM23" s="46">
        <v>0</v>
      </c>
      <c r="CN23" s="49">
        <v>0</v>
      </c>
      <c r="CO23" s="98">
        <f t="shared" si="27"/>
        <v>0</v>
      </c>
      <c r="CP23" s="99">
        <f t="shared" si="5"/>
        <v>0</v>
      </c>
      <c r="CQ23" s="52"/>
      <c r="CR23" s="49" t="s">
        <v>6</v>
      </c>
      <c r="CS23" s="46" t="s">
        <v>6</v>
      </c>
      <c r="CT23" s="69">
        <f t="shared" si="28"/>
        <v>0</v>
      </c>
      <c r="CV23" s="136"/>
      <c r="CW23" s="46" t="s">
        <v>36</v>
      </c>
      <c r="CX23" s="42" t="s">
        <v>6</v>
      </c>
      <c r="CY23" s="42">
        <v>0</v>
      </c>
      <c r="CZ23" s="42">
        <v>0</v>
      </c>
      <c r="DA23" s="46">
        <v>0</v>
      </c>
      <c r="DB23" s="49">
        <v>0</v>
      </c>
      <c r="DC23" s="98">
        <f t="shared" si="29"/>
        <v>0</v>
      </c>
      <c r="DD23" s="99">
        <f t="shared" si="6"/>
        <v>0</v>
      </c>
      <c r="DE23" s="52"/>
      <c r="DF23" s="49" t="s">
        <v>6</v>
      </c>
      <c r="DG23" s="46" t="s">
        <v>6</v>
      </c>
      <c r="DH23" s="69">
        <f t="shared" si="30"/>
        <v>0</v>
      </c>
      <c r="DJ23" s="136"/>
      <c r="DK23" s="46" t="s">
        <v>36</v>
      </c>
      <c r="DL23" s="42" t="s">
        <v>6</v>
      </c>
      <c r="DM23" s="42">
        <v>0</v>
      </c>
      <c r="DN23" s="42">
        <v>0</v>
      </c>
      <c r="DO23" s="46">
        <v>0</v>
      </c>
      <c r="DP23" s="49">
        <v>0</v>
      </c>
      <c r="DQ23" s="98">
        <f t="shared" si="31"/>
        <v>0</v>
      </c>
      <c r="DR23" s="99">
        <f t="shared" si="7"/>
        <v>0</v>
      </c>
      <c r="DS23" s="52"/>
      <c r="DT23" s="49" t="s">
        <v>6</v>
      </c>
      <c r="DU23" s="46" t="s">
        <v>6</v>
      </c>
      <c r="DV23" s="69">
        <f t="shared" si="32"/>
        <v>0</v>
      </c>
      <c r="DX23" s="136"/>
      <c r="DY23" s="46" t="s">
        <v>36</v>
      </c>
      <c r="DZ23" s="42" t="s">
        <v>6</v>
      </c>
      <c r="EA23" s="42">
        <v>0</v>
      </c>
      <c r="EB23" s="42">
        <v>0</v>
      </c>
      <c r="EC23" s="46">
        <v>0</v>
      </c>
      <c r="ED23" s="49">
        <v>0</v>
      </c>
      <c r="EE23" s="98">
        <f t="shared" si="33"/>
        <v>0</v>
      </c>
      <c r="EF23" s="99">
        <f t="shared" si="8"/>
        <v>0</v>
      </c>
      <c r="EG23" s="52"/>
      <c r="EH23" s="49" t="s">
        <v>6</v>
      </c>
      <c r="EI23" s="46" t="s">
        <v>6</v>
      </c>
      <c r="EJ23" s="69">
        <f t="shared" si="34"/>
        <v>0</v>
      </c>
      <c r="EL23" s="136"/>
      <c r="EM23" s="46" t="s">
        <v>36</v>
      </c>
      <c r="EN23" s="42" t="s">
        <v>6</v>
      </c>
      <c r="EO23" s="42">
        <v>0</v>
      </c>
      <c r="EP23" s="42">
        <v>0</v>
      </c>
      <c r="EQ23" s="46">
        <v>0</v>
      </c>
      <c r="ER23" s="49">
        <v>0</v>
      </c>
      <c r="ES23" s="98">
        <f t="shared" si="35"/>
        <v>0</v>
      </c>
      <c r="ET23" s="99">
        <f t="shared" si="9"/>
        <v>0</v>
      </c>
      <c r="EU23" s="52"/>
      <c r="EV23" s="49" t="s">
        <v>6</v>
      </c>
      <c r="EW23" s="46" t="s">
        <v>6</v>
      </c>
      <c r="EX23" s="69">
        <f t="shared" si="36"/>
        <v>0</v>
      </c>
      <c r="EZ23" s="136"/>
      <c r="FA23" s="46" t="s">
        <v>36</v>
      </c>
      <c r="FB23" s="42" t="s">
        <v>6</v>
      </c>
      <c r="FC23" s="42">
        <v>0</v>
      </c>
      <c r="FD23" s="42">
        <v>0</v>
      </c>
      <c r="FE23" s="46">
        <v>0</v>
      </c>
      <c r="FF23" s="49">
        <v>0</v>
      </c>
      <c r="FG23" s="98">
        <f t="shared" si="37"/>
        <v>0</v>
      </c>
      <c r="FH23" s="99">
        <f t="shared" si="10"/>
        <v>0</v>
      </c>
      <c r="FI23" s="52"/>
      <c r="FJ23" s="49" t="s">
        <v>6</v>
      </c>
      <c r="FK23" s="46" t="s">
        <v>6</v>
      </c>
      <c r="FL23" s="69">
        <f t="shared" si="38"/>
        <v>0</v>
      </c>
      <c r="FN23" s="136"/>
      <c r="FO23" s="46" t="s">
        <v>36</v>
      </c>
      <c r="FP23" s="42" t="s">
        <v>6</v>
      </c>
      <c r="FQ23" s="42">
        <v>0</v>
      </c>
      <c r="FR23" s="42">
        <v>0</v>
      </c>
      <c r="FS23" s="46">
        <v>0</v>
      </c>
      <c r="FT23" s="49">
        <v>0</v>
      </c>
      <c r="FU23" s="98">
        <f t="shared" si="39"/>
        <v>0</v>
      </c>
      <c r="FV23" s="99">
        <f t="shared" si="11"/>
        <v>0</v>
      </c>
      <c r="FW23" s="52"/>
      <c r="FX23" s="49" t="s">
        <v>6</v>
      </c>
      <c r="FY23" s="46" t="s">
        <v>6</v>
      </c>
      <c r="FZ23" s="69">
        <f t="shared" si="40"/>
        <v>0</v>
      </c>
      <c r="GB23" s="136"/>
      <c r="GC23" s="46" t="s">
        <v>36</v>
      </c>
      <c r="GD23" s="42" t="s">
        <v>6</v>
      </c>
      <c r="GE23" s="42">
        <v>0</v>
      </c>
      <c r="GF23" s="42">
        <v>0</v>
      </c>
      <c r="GG23" s="46">
        <v>0</v>
      </c>
      <c r="GH23" s="49">
        <v>0</v>
      </c>
      <c r="GI23" s="98">
        <f t="shared" si="41"/>
        <v>0</v>
      </c>
      <c r="GJ23" s="99">
        <f t="shared" si="12"/>
        <v>0</v>
      </c>
      <c r="GK23" s="52"/>
      <c r="GL23" s="49" t="s">
        <v>6</v>
      </c>
      <c r="GM23" s="46" t="s">
        <v>6</v>
      </c>
      <c r="GN23" s="69">
        <f t="shared" si="42"/>
        <v>0</v>
      </c>
      <c r="GP23" s="136"/>
      <c r="GQ23" s="46" t="s">
        <v>36</v>
      </c>
      <c r="GR23" s="42" t="s">
        <v>6</v>
      </c>
      <c r="GS23" s="42">
        <v>0</v>
      </c>
      <c r="GT23" s="42">
        <v>0</v>
      </c>
      <c r="GU23" s="46">
        <v>0</v>
      </c>
      <c r="GV23" s="49">
        <v>0</v>
      </c>
      <c r="GW23" s="98">
        <f t="shared" si="43"/>
        <v>0</v>
      </c>
      <c r="GX23" s="99">
        <f t="shared" si="13"/>
        <v>0</v>
      </c>
      <c r="GY23" s="52"/>
      <c r="GZ23" s="49" t="s">
        <v>6</v>
      </c>
      <c r="HA23" s="46" t="s">
        <v>6</v>
      </c>
      <c r="HB23" s="69">
        <f t="shared" si="44"/>
        <v>0</v>
      </c>
    </row>
    <row r="24" spans="2:210" ht="25.15" customHeight="1" x14ac:dyDescent="0.25">
      <c r="B24" s="136"/>
      <c r="C24" s="46" t="s">
        <v>36</v>
      </c>
      <c r="D24" s="42" t="s">
        <v>6</v>
      </c>
      <c r="E24" s="44">
        <v>0</v>
      </c>
      <c r="F24" s="44">
        <v>0</v>
      </c>
      <c r="G24" s="47">
        <v>0</v>
      </c>
      <c r="H24" s="49">
        <v>0</v>
      </c>
      <c r="I24" s="98">
        <f t="shared" si="14"/>
        <v>0</v>
      </c>
      <c r="J24" s="99">
        <f t="shared" si="15"/>
        <v>0</v>
      </c>
      <c r="K24" s="52"/>
      <c r="L24" s="49" t="s">
        <v>6</v>
      </c>
      <c r="M24" s="46" t="s">
        <v>6</v>
      </c>
      <c r="N24" s="90">
        <f t="shared" si="16"/>
        <v>0</v>
      </c>
      <c r="O24" s="19"/>
      <c r="P24" s="136"/>
      <c r="Q24" s="46" t="s">
        <v>36</v>
      </c>
      <c r="R24" s="42" t="s">
        <v>6</v>
      </c>
      <c r="S24" s="44">
        <v>0</v>
      </c>
      <c r="T24" s="44">
        <v>0</v>
      </c>
      <c r="U24" s="47">
        <v>0</v>
      </c>
      <c r="V24" s="49">
        <v>0</v>
      </c>
      <c r="W24" s="98">
        <f t="shared" si="17"/>
        <v>0</v>
      </c>
      <c r="X24" s="99">
        <f t="shared" si="0"/>
        <v>0</v>
      </c>
      <c r="Y24" s="52"/>
      <c r="Z24" s="49" t="s">
        <v>6</v>
      </c>
      <c r="AA24" s="46" t="s">
        <v>6</v>
      </c>
      <c r="AB24" s="69">
        <f t="shared" si="18"/>
        <v>0</v>
      </c>
      <c r="AD24" s="136"/>
      <c r="AE24" s="46" t="s">
        <v>36</v>
      </c>
      <c r="AF24" s="42" t="s">
        <v>6</v>
      </c>
      <c r="AG24" s="44">
        <v>0</v>
      </c>
      <c r="AH24" s="44">
        <v>0</v>
      </c>
      <c r="AI24" s="47">
        <v>0</v>
      </c>
      <c r="AJ24" s="49">
        <v>0</v>
      </c>
      <c r="AK24" s="98">
        <f t="shared" si="19"/>
        <v>0</v>
      </c>
      <c r="AL24" s="99">
        <f t="shared" si="1"/>
        <v>0</v>
      </c>
      <c r="AM24" s="52"/>
      <c r="AN24" s="49" t="s">
        <v>6</v>
      </c>
      <c r="AO24" s="46" t="s">
        <v>6</v>
      </c>
      <c r="AP24" s="69">
        <f t="shared" si="20"/>
        <v>0</v>
      </c>
      <c r="AR24" s="136"/>
      <c r="AS24" s="46" t="s">
        <v>36</v>
      </c>
      <c r="AT24" s="42" t="s">
        <v>6</v>
      </c>
      <c r="AU24" s="44">
        <v>0</v>
      </c>
      <c r="AV24" s="44">
        <v>0</v>
      </c>
      <c r="AW24" s="47">
        <v>0</v>
      </c>
      <c r="AX24" s="49">
        <v>0</v>
      </c>
      <c r="AY24" s="98">
        <f t="shared" si="21"/>
        <v>0</v>
      </c>
      <c r="AZ24" s="99">
        <f t="shared" si="2"/>
        <v>0</v>
      </c>
      <c r="BA24" s="52"/>
      <c r="BB24" s="49" t="s">
        <v>6</v>
      </c>
      <c r="BC24" s="46" t="s">
        <v>6</v>
      </c>
      <c r="BD24" s="69">
        <f t="shared" si="22"/>
        <v>0</v>
      </c>
      <c r="BF24" s="136"/>
      <c r="BG24" s="46" t="s">
        <v>36</v>
      </c>
      <c r="BH24" s="42" t="s">
        <v>6</v>
      </c>
      <c r="BI24" s="44">
        <v>0</v>
      </c>
      <c r="BJ24" s="44">
        <v>0</v>
      </c>
      <c r="BK24" s="47">
        <v>0</v>
      </c>
      <c r="BL24" s="49">
        <v>0</v>
      </c>
      <c r="BM24" s="98">
        <f t="shared" si="23"/>
        <v>0</v>
      </c>
      <c r="BN24" s="99">
        <f t="shared" si="3"/>
        <v>0</v>
      </c>
      <c r="BO24" s="52"/>
      <c r="BP24" s="49" t="s">
        <v>6</v>
      </c>
      <c r="BQ24" s="46" t="s">
        <v>6</v>
      </c>
      <c r="BR24" s="69">
        <f t="shared" si="24"/>
        <v>0</v>
      </c>
      <c r="BT24" s="136"/>
      <c r="BU24" s="46" t="s">
        <v>36</v>
      </c>
      <c r="BV24" s="42" t="s">
        <v>6</v>
      </c>
      <c r="BW24" s="44">
        <v>0</v>
      </c>
      <c r="BX24" s="44">
        <v>0</v>
      </c>
      <c r="BY24" s="47">
        <v>0</v>
      </c>
      <c r="BZ24" s="49">
        <v>0</v>
      </c>
      <c r="CA24" s="98">
        <f t="shared" si="25"/>
        <v>0</v>
      </c>
      <c r="CB24" s="99">
        <f t="shared" si="4"/>
        <v>0</v>
      </c>
      <c r="CC24" s="52"/>
      <c r="CD24" s="49" t="s">
        <v>6</v>
      </c>
      <c r="CE24" s="46" t="s">
        <v>6</v>
      </c>
      <c r="CF24" s="69">
        <f t="shared" si="26"/>
        <v>0</v>
      </c>
      <c r="CH24" s="136"/>
      <c r="CI24" s="46" t="s">
        <v>36</v>
      </c>
      <c r="CJ24" s="42" t="s">
        <v>6</v>
      </c>
      <c r="CK24" s="44">
        <v>0</v>
      </c>
      <c r="CL24" s="44">
        <v>0</v>
      </c>
      <c r="CM24" s="47">
        <v>0</v>
      </c>
      <c r="CN24" s="49">
        <v>0</v>
      </c>
      <c r="CO24" s="98">
        <f t="shared" si="27"/>
        <v>0</v>
      </c>
      <c r="CP24" s="99">
        <f t="shared" si="5"/>
        <v>0</v>
      </c>
      <c r="CQ24" s="52"/>
      <c r="CR24" s="49" t="s">
        <v>6</v>
      </c>
      <c r="CS24" s="46" t="s">
        <v>6</v>
      </c>
      <c r="CT24" s="69">
        <f t="shared" si="28"/>
        <v>0</v>
      </c>
      <c r="CV24" s="136"/>
      <c r="CW24" s="46" t="s">
        <v>36</v>
      </c>
      <c r="CX24" s="42" t="s">
        <v>6</v>
      </c>
      <c r="CY24" s="44">
        <v>0</v>
      </c>
      <c r="CZ24" s="44">
        <v>0</v>
      </c>
      <c r="DA24" s="47">
        <v>0</v>
      </c>
      <c r="DB24" s="49">
        <v>0</v>
      </c>
      <c r="DC24" s="98">
        <f t="shared" si="29"/>
        <v>0</v>
      </c>
      <c r="DD24" s="99">
        <f t="shared" si="6"/>
        <v>0</v>
      </c>
      <c r="DE24" s="52"/>
      <c r="DF24" s="49" t="s">
        <v>6</v>
      </c>
      <c r="DG24" s="46" t="s">
        <v>6</v>
      </c>
      <c r="DH24" s="69">
        <f t="shared" si="30"/>
        <v>0</v>
      </c>
      <c r="DJ24" s="136"/>
      <c r="DK24" s="46" t="s">
        <v>36</v>
      </c>
      <c r="DL24" s="42" t="s">
        <v>6</v>
      </c>
      <c r="DM24" s="44">
        <v>0</v>
      </c>
      <c r="DN24" s="44">
        <v>0</v>
      </c>
      <c r="DO24" s="47">
        <v>0</v>
      </c>
      <c r="DP24" s="49">
        <v>0</v>
      </c>
      <c r="DQ24" s="98">
        <f t="shared" si="31"/>
        <v>0</v>
      </c>
      <c r="DR24" s="99">
        <f t="shared" si="7"/>
        <v>0</v>
      </c>
      <c r="DS24" s="52"/>
      <c r="DT24" s="49" t="s">
        <v>6</v>
      </c>
      <c r="DU24" s="46" t="s">
        <v>6</v>
      </c>
      <c r="DV24" s="69">
        <f t="shared" si="32"/>
        <v>0</v>
      </c>
      <c r="DX24" s="136"/>
      <c r="DY24" s="46" t="s">
        <v>36</v>
      </c>
      <c r="DZ24" s="42" t="s">
        <v>6</v>
      </c>
      <c r="EA24" s="44">
        <v>0</v>
      </c>
      <c r="EB24" s="44">
        <v>0</v>
      </c>
      <c r="EC24" s="47">
        <v>0</v>
      </c>
      <c r="ED24" s="49">
        <v>0</v>
      </c>
      <c r="EE24" s="98">
        <f t="shared" si="33"/>
        <v>0</v>
      </c>
      <c r="EF24" s="99">
        <f t="shared" si="8"/>
        <v>0</v>
      </c>
      <c r="EG24" s="52"/>
      <c r="EH24" s="49" t="s">
        <v>6</v>
      </c>
      <c r="EI24" s="46" t="s">
        <v>6</v>
      </c>
      <c r="EJ24" s="69">
        <f t="shared" si="34"/>
        <v>0</v>
      </c>
      <c r="EL24" s="136"/>
      <c r="EM24" s="46" t="s">
        <v>36</v>
      </c>
      <c r="EN24" s="42" t="s">
        <v>6</v>
      </c>
      <c r="EO24" s="44">
        <v>0</v>
      </c>
      <c r="EP24" s="44">
        <v>0</v>
      </c>
      <c r="EQ24" s="47">
        <v>0</v>
      </c>
      <c r="ER24" s="49">
        <v>0</v>
      </c>
      <c r="ES24" s="98">
        <f t="shared" si="35"/>
        <v>0</v>
      </c>
      <c r="ET24" s="99">
        <f t="shared" si="9"/>
        <v>0</v>
      </c>
      <c r="EU24" s="52"/>
      <c r="EV24" s="49" t="s">
        <v>6</v>
      </c>
      <c r="EW24" s="46" t="s">
        <v>6</v>
      </c>
      <c r="EX24" s="69">
        <f t="shared" si="36"/>
        <v>0</v>
      </c>
      <c r="EZ24" s="136"/>
      <c r="FA24" s="46" t="s">
        <v>36</v>
      </c>
      <c r="FB24" s="42" t="s">
        <v>6</v>
      </c>
      <c r="FC24" s="44">
        <v>0</v>
      </c>
      <c r="FD24" s="44">
        <v>0</v>
      </c>
      <c r="FE24" s="47">
        <v>0</v>
      </c>
      <c r="FF24" s="49">
        <v>0</v>
      </c>
      <c r="FG24" s="98">
        <f t="shared" si="37"/>
        <v>0</v>
      </c>
      <c r="FH24" s="99">
        <f t="shared" si="10"/>
        <v>0</v>
      </c>
      <c r="FI24" s="52"/>
      <c r="FJ24" s="49" t="s">
        <v>6</v>
      </c>
      <c r="FK24" s="46" t="s">
        <v>6</v>
      </c>
      <c r="FL24" s="69">
        <f t="shared" si="38"/>
        <v>0</v>
      </c>
      <c r="FN24" s="136"/>
      <c r="FO24" s="46" t="s">
        <v>36</v>
      </c>
      <c r="FP24" s="42" t="s">
        <v>6</v>
      </c>
      <c r="FQ24" s="44">
        <v>0</v>
      </c>
      <c r="FR24" s="44">
        <v>0</v>
      </c>
      <c r="FS24" s="47">
        <v>0</v>
      </c>
      <c r="FT24" s="49">
        <v>0</v>
      </c>
      <c r="FU24" s="98">
        <f t="shared" si="39"/>
        <v>0</v>
      </c>
      <c r="FV24" s="99">
        <f t="shared" si="11"/>
        <v>0</v>
      </c>
      <c r="FW24" s="52"/>
      <c r="FX24" s="49" t="s">
        <v>6</v>
      </c>
      <c r="FY24" s="46" t="s">
        <v>6</v>
      </c>
      <c r="FZ24" s="69">
        <f t="shared" si="40"/>
        <v>0</v>
      </c>
      <c r="GB24" s="136"/>
      <c r="GC24" s="46" t="s">
        <v>36</v>
      </c>
      <c r="GD24" s="42" t="s">
        <v>6</v>
      </c>
      <c r="GE24" s="44">
        <v>0</v>
      </c>
      <c r="GF24" s="44">
        <v>0</v>
      </c>
      <c r="GG24" s="47">
        <v>0</v>
      </c>
      <c r="GH24" s="49">
        <v>0</v>
      </c>
      <c r="GI24" s="98">
        <f t="shared" si="41"/>
        <v>0</v>
      </c>
      <c r="GJ24" s="99">
        <f t="shared" si="12"/>
        <v>0</v>
      </c>
      <c r="GK24" s="52"/>
      <c r="GL24" s="49" t="s">
        <v>6</v>
      </c>
      <c r="GM24" s="46" t="s">
        <v>6</v>
      </c>
      <c r="GN24" s="69">
        <f t="shared" si="42"/>
        <v>0</v>
      </c>
      <c r="GP24" s="136"/>
      <c r="GQ24" s="46" t="s">
        <v>36</v>
      </c>
      <c r="GR24" s="42" t="s">
        <v>6</v>
      </c>
      <c r="GS24" s="44">
        <v>0</v>
      </c>
      <c r="GT24" s="44">
        <v>0</v>
      </c>
      <c r="GU24" s="47">
        <v>0</v>
      </c>
      <c r="GV24" s="49">
        <v>0</v>
      </c>
      <c r="GW24" s="98">
        <f t="shared" si="43"/>
        <v>0</v>
      </c>
      <c r="GX24" s="99">
        <f t="shared" si="13"/>
        <v>0</v>
      </c>
      <c r="GY24" s="52"/>
      <c r="GZ24" s="49" t="s">
        <v>6</v>
      </c>
      <c r="HA24" s="46" t="s">
        <v>6</v>
      </c>
      <c r="HB24" s="69">
        <f t="shared" si="44"/>
        <v>0</v>
      </c>
    </row>
    <row r="25" spans="2:210" ht="25.15" customHeight="1" x14ac:dyDescent="0.25">
      <c r="B25" s="136"/>
      <c r="C25" s="46" t="s">
        <v>36</v>
      </c>
      <c r="D25" s="42" t="s">
        <v>6</v>
      </c>
      <c r="E25" s="42">
        <v>0</v>
      </c>
      <c r="F25" s="42">
        <v>0</v>
      </c>
      <c r="G25" s="46">
        <v>0</v>
      </c>
      <c r="H25" s="49">
        <v>0</v>
      </c>
      <c r="I25" s="98">
        <f t="shared" si="14"/>
        <v>0</v>
      </c>
      <c r="J25" s="99">
        <f t="shared" si="15"/>
        <v>0</v>
      </c>
      <c r="K25" s="52"/>
      <c r="L25" s="49" t="s">
        <v>6</v>
      </c>
      <c r="M25" s="46" t="s">
        <v>6</v>
      </c>
      <c r="N25" s="90">
        <f t="shared" si="16"/>
        <v>0</v>
      </c>
      <c r="O25" s="19"/>
      <c r="P25" s="136"/>
      <c r="Q25" s="46" t="s">
        <v>36</v>
      </c>
      <c r="R25" s="42" t="s">
        <v>6</v>
      </c>
      <c r="S25" s="42">
        <v>0</v>
      </c>
      <c r="T25" s="42">
        <v>0</v>
      </c>
      <c r="U25" s="46">
        <v>0</v>
      </c>
      <c r="V25" s="49">
        <v>0</v>
      </c>
      <c r="W25" s="98">
        <f t="shared" si="17"/>
        <v>0</v>
      </c>
      <c r="X25" s="99">
        <f t="shared" si="0"/>
        <v>0</v>
      </c>
      <c r="Y25" s="52"/>
      <c r="Z25" s="49" t="s">
        <v>6</v>
      </c>
      <c r="AA25" s="46" t="s">
        <v>6</v>
      </c>
      <c r="AB25" s="69">
        <f t="shared" si="18"/>
        <v>0</v>
      </c>
      <c r="AD25" s="136"/>
      <c r="AE25" s="46" t="s">
        <v>36</v>
      </c>
      <c r="AF25" s="42" t="s">
        <v>6</v>
      </c>
      <c r="AG25" s="42">
        <v>0</v>
      </c>
      <c r="AH25" s="42">
        <v>0</v>
      </c>
      <c r="AI25" s="46">
        <v>0</v>
      </c>
      <c r="AJ25" s="49">
        <v>0</v>
      </c>
      <c r="AK25" s="98">
        <f t="shared" si="19"/>
        <v>0</v>
      </c>
      <c r="AL25" s="99">
        <f t="shared" si="1"/>
        <v>0</v>
      </c>
      <c r="AM25" s="52"/>
      <c r="AN25" s="49" t="s">
        <v>6</v>
      </c>
      <c r="AO25" s="46" t="s">
        <v>6</v>
      </c>
      <c r="AP25" s="69">
        <f t="shared" si="20"/>
        <v>0</v>
      </c>
      <c r="AR25" s="136"/>
      <c r="AS25" s="46" t="s">
        <v>36</v>
      </c>
      <c r="AT25" s="42" t="s">
        <v>6</v>
      </c>
      <c r="AU25" s="42">
        <v>0</v>
      </c>
      <c r="AV25" s="42">
        <v>0</v>
      </c>
      <c r="AW25" s="46">
        <v>0</v>
      </c>
      <c r="AX25" s="49">
        <v>0</v>
      </c>
      <c r="AY25" s="98">
        <f t="shared" si="21"/>
        <v>0</v>
      </c>
      <c r="AZ25" s="99">
        <f t="shared" si="2"/>
        <v>0</v>
      </c>
      <c r="BA25" s="52"/>
      <c r="BB25" s="49" t="s">
        <v>6</v>
      </c>
      <c r="BC25" s="46" t="s">
        <v>6</v>
      </c>
      <c r="BD25" s="69">
        <f t="shared" si="22"/>
        <v>0</v>
      </c>
      <c r="BF25" s="136"/>
      <c r="BG25" s="46" t="s">
        <v>36</v>
      </c>
      <c r="BH25" s="42" t="s">
        <v>6</v>
      </c>
      <c r="BI25" s="42">
        <v>0</v>
      </c>
      <c r="BJ25" s="42">
        <v>0</v>
      </c>
      <c r="BK25" s="46">
        <v>0</v>
      </c>
      <c r="BL25" s="49">
        <v>0</v>
      </c>
      <c r="BM25" s="98">
        <f t="shared" si="23"/>
        <v>0</v>
      </c>
      <c r="BN25" s="99">
        <f t="shared" si="3"/>
        <v>0</v>
      </c>
      <c r="BO25" s="52"/>
      <c r="BP25" s="49" t="s">
        <v>6</v>
      </c>
      <c r="BQ25" s="46" t="s">
        <v>6</v>
      </c>
      <c r="BR25" s="69">
        <f t="shared" si="24"/>
        <v>0</v>
      </c>
      <c r="BT25" s="136"/>
      <c r="BU25" s="46" t="s">
        <v>36</v>
      </c>
      <c r="BV25" s="42" t="s">
        <v>6</v>
      </c>
      <c r="BW25" s="42">
        <v>0</v>
      </c>
      <c r="BX25" s="42">
        <v>0</v>
      </c>
      <c r="BY25" s="46">
        <v>0</v>
      </c>
      <c r="BZ25" s="49">
        <v>0</v>
      </c>
      <c r="CA25" s="98">
        <f t="shared" si="25"/>
        <v>0</v>
      </c>
      <c r="CB25" s="99">
        <f t="shared" si="4"/>
        <v>0</v>
      </c>
      <c r="CC25" s="52"/>
      <c r="CD25" s="49" t="s">
        <v>6</v>
      </c>
      <c r="CE25" s="46" t="s">
        <v>6</v>
      </c>
      <c r="CF25" s="69">
        <f t="shared" si="26"/>
        <v>0</v>
      </c>
      <c r="CH25" s="136"/>
      <c r="CI25" s="46" t="s">
        <v>36</v>
      </c>
      <c r="CJ25" s="42" t="s">
        <v>6</v>
      </c>
      <c r="CK25" s="42">
        <v>0</v>
      </c>
      <c r="CL25" s="42">
        <v>0</v>
      </c>
      <c r="CM25" s="46">
        <v>0</v>
      </c>
      <c r="CN25" s="49">
        <v>0</v>
      </c>
      <c r="CO25" s="98">
        <f t="shared" si="27"/>
        <v>0</v>
      </c>
      <c r="CP25" s="99">
        <f t="shared" si="5"/>
        <v>0</v>
      </c>
      <c r="CQ25" s="52"/>
      <c r="CR25" s="49" t="s">
        <v>6</v>
      </c>
      <c r="CS25" s="46" t="s">
        <v>6</v>
      </c>
      <c r="CT25" s="69">
        <f t="shared" si="28"/>
        <v>0</v>
      </c>
      <c r="CV25" s="136"/>
      <c r="CW25" s="46" t="s">
        <v>36</v>
      </c>
      <c r="CX25" s="42" t="s">
        <v>6</v>
      </c>
      <c r="CY25" s="42">
        <v>0</v>
      </c>
      <c r="CZ25" s="42">
        <v>0</v>
      </c>
      <c r="DA25" s="46">
        <v>0</v>
      </c>
      <c r="DB25" s="49">
        <v>0</v>
      </c>
      <c r="DC25" s="98">
        <f t="shared" si="29"/>
        <v>0</v>
      </c>
      <c r="DD25" s="99">
        <f t="shared" si="6"/>
        <v>0</v>
      </c>
      <c r="DE25" s="52"/>
      <c r="DF25" s="49" t="s">
        <v>6</v>
      </c>
      <c r="DG25" s="46" t="s">
        <v>6</v>
      </c>
      <c r="DH25" s="69">
        <f t="shared" si="30"/>
        <v>0</v>
      </c>
      <c r="DJ25" s="136"/>
      <c r="DK25" s="46" t="s">
        <v>36</v>
      </c>
      <c r="DL25" s="42" t="s">
        <v>6</v>
      </c>
      <c r="DM25" s="42">
        <v>0</v>
      </c>
      <c r="DN25" s="42">
        <v>0</v>
      </c>
      <c r="DO25" s="46">
        <v>0</v>
      </c>
      <c r="DP25" s="49">
        <v>0</v>
      </c>
      <c r="DQ25" s="98">
        <f t="shared" si="31"/>
        <v>0</v>
      </c>
      <c r="DR25" s="99">
        <f t="shared" si="7"/>
        <v>0</v>
      </c>
      <c r="DS25" s="52"/>
      <c r="DT25" s="49" t="s">
        <v>6</v>
      </c>
      <c r="DU25" s="46" t="s">
        <v>6</v>
      </c>
      <c r="DV25" s="69">
        <f t="shared" si="32"/>
        <v>0</v>
      </c>
      <c r="DX25" s="136"/>
      <c r="DY25" s="46" t="s">
        <v>36</v>
      </c>
      <c r="DZ25" s="42" t="s">
        <v>6</v>
      </c>
      <c r="EA25" s="42">
        <v>0</v>
      </c>
      <c r="EB25" s="42">
        <v>0</v>
      </c>
      <c r="EC25" s="46">
        <v>0</v>
      </c>
      <c r="ED25" s="49">
        <v>0</v>
      </c>
      <c r="EE25" s="98">
        <f t="shared" si="33"/>
        <v>0</v>
      </c>
      <c r="EF25" s="99">
        <f t="shared" si="8"/>
        <v>0</v>
      </c>
      <c r="EG25" s="52"/>
      <c r="EH25" s="49" t="s">
        <v>6</v>
      </c>
      <c r="EI25" s="46" t="s">
        <v>6</v>
      </c>
      <c r="EJ25" s="69">
        <f t="shared" si="34"/>
        <v>0</v>
      </c>
      <c r="EL25" s="136"/>
      <c r="EM25" s="46" t="s">
        <v>36</v>
      </c>
      <c r="EN25" s="42" t="s">
        <v>6</v>
      </c>
      <c r="EO25" s="42">
        <v>0</v>
      </c>
      <c r="EP25" s="42">
        <v>0</v>
      </c>
      <c r="EQ25" s="46">
        <v>0</v>
      </c>
      <c r="ER25" s="49">
        <v>0</v>
      </c>
      <c r="ES25" s="98">
        <f t="shared" si="35"/>
        <v>0</v>
      </c>
      <c r="ET25" s="99">
        <f t="shared" si="9"/>
        <v>0</v>
      </c>
      <c r="EU25" s="52"/>
      <c r="EV25" s="49" t="s">
        <v>6</v>
      </c>
      <c r="EW25" s="46" t="s">
        <v>6</v>
      </c>
      <c r="EX25" s="69">
        <f t="shared" si="36"/>
        <v>0</v>
      </c>
      <c r="EZ25" s="136"/>
      <c r="FA25" s="46" t="s">
        <v>36</v>
      </c>
      <c r="FB25" s="42" t="s">
        <v>6</v>
      </c>
      <c r="FC25" s="42">
        <v>0</v>
      </c>
      <c r="FD25" s="42">
        <v>0</v>
      </c>
      <c r="FE25" s="46">
        <v>0</v>
      </c>
      <c r="FF25" s="49">
        <v>0</v>
      </c>
      <c r="FG25" s="98">
        <f t="shared" si="37"/>
        <v>0</v>
      </c>
      <c r="FH25" s="99">
        <f t="shared" si="10"/>
        <v>0</v>
      </c>
      <c r="FI25" s="52"/>
      <c r="FJ25" s="49" t="s">
        <v>6</v>
      </c>
      <c r="FK25" s="46" t="s">
        <v>6</v>
      </c>
      <c r="FL25" s="69">
        <f t="shared" si="38"/>
        <v>0</v>
      </c>
      <c r="FN25" s="136"/>
      <c r="FO25" s="46" t="s">
        <v>36</v>
      </c>
      <c r="FP25" s="42" t="s">
        <v>6</v>
      </c>
      <c r="FQ25" s="42">
        <v>0</v>
      </c>
      <c r="FR25" s="42">
        <v>0</v>
      </c>
      <c r="FS25" s="46">
        <v>0</v>
      </c>
      <c r="FT25" s="49">
        <v>0</v>
      </c>
      <c r="FU25" s="98">
        <f t="shared" si="39"/>
        <v>0</v>
      </c>
      <c r="FV25" s="99">
        <f t="shared" si="11"/>
        <v>0</v>
      </c>
      <c r="FW25" s="52"/>
      <c r="FX25" s="49" t="s">
        <v>6</v>
      </c>
      <c r="FY25" s="46" t="s">
        <v>6</v>
      </c>
      <c r="FZ25" s="69">
        <f t="shared" si="40"/>
        <v>0</v>
      </c>
      <c r="GB25" s="136"/>
      <c r="GC25" s="46" t="s">
        <v>36</v>
      </c>
      <c r="GD25" s="42" t="s">
        <v>6</v>
      </c>
      <c r="GE25" s="42">
        <v>0</v>
      </c>
      <c r="GF25" s="42">
        <v>0</v>
      </c>
      <c r="GG25" s="46">
        <v>0</v>
      </c>
      <c r="GH25" s="49">
        <v>0</v>
      </c>
      <c r="GI25" s="98">
        <f t="shared" si="41"/>
        <v>0</v>
      </c>
      <c r="GJ25" s="99">
        <f t="shared" si="12"/>
        <v>0</v>
      </c>
      <c r="GK25" s="52"/>
      <c r="GL25" s="49" t="s">
        <v>6</v>
      </c>
      <c r="GM25" s="46" t="s">
        <v>6</v>
      </c>
      <c r="GN25" s="69">
        <f t="shared" si="42"/>
        <v>0</v>
      </c>
      <c r="GP25" s="136"/>
      <c r="GQ25" s="46" t="s">
        <v>36</v>
      </c>
      <c r="GR25" s="42" t="s">
        <v>6</v>
      </c>
      <c r="GS25" s="42">
        <v>0</v>
      </c>
      <c r="GT25" s="42">
        <v>0</v>
      </c>
      <c r="GU25" s="46">
        <v>0</v>
      </c>
      <c r="GV25" s="49">
        <v>0</v>
      </c>
      <c r="GW25" s="98">
        <f t="shared" si="43"/>
        <v>0</v>
      </c>
      <c r="GX25" s="99">
        <f t="shared" si="13"/>
        <v>0</v>
      </c>
      <c r="GY25" s="52"/>
      <c r="GZ25" s="49" t="s">
        <v>6</v>
      </c>
      <c r="HA25" s="46" t="s">
        <v>6</v>
      </c>
      <c r="HB25" s="69">
        <f t="shared" si="44"/>
        <v>0</v>
      </c>
    </row>
    <row r="26" spans="2:210" ht="25.15" customHeight="1" x14ac:dyDescent="0.25">
      <c r="B26" s="136"/>
      <c r="C26" s="46" t="s">
        <v>36</v>
      </c>
      <c r="D26" s="42" t="s">
        <v>6</v>
      </c>
      <c r="E26" s="42">
        <v>0</v>
      </c>
      <c r="F26" s="42">
        <v>0</v>
      </c>
      <c r="G26" s="46">
        <v>0</v>
      </c>
      <c r="H26" s="49">
        <v>0</v>
      </c>
      <c r="I26" s="98">
        <f t="shared" si="14"/>
        <v>0</v>
      </c>
      <c r="J26" s="99">
        <f t="shared" si="15"/>
        <v>0</v>
      </c>
      <c r="K26" s="52"/>
      <c r="L26" s="49" t="s">
        <v>6</v>
      </c>
      <c r="M26" s="46" t="s">
        <v>6</v>
      </c>
      <c r="N26" s="90">
        <f t="shared" si="16"/>
        <v>0</v>
      </c>
      <c r="O26" s="19"/>
      <c r="P26" s="136"/>
      <c r="Q26" s="46" t="s">
        <v>36</v>
      </c>
      <c r="R26" s="42" t="s">
        <v>6</v>
      </c>
      <c r="S26" s="42">
        <v>0</v>
      </c>
      <c r="T26" s="42">
        <v>0</v>
      </c>
      <c r="U26" s="46">
        <v>0</v>
      </c>
      <c r="V26" s="49">
        <v>0</v>
      </c>
      <c r="W26" s="98">
        <f t="shared" si="17"/>
        <v>0</v>
      </c>
      <c r="X26" s="99">
        <f t="shared" si="0"/>
        <v>0</v>
      </c>
      <c r="Y26" s="52"/>
      <c r="Z26" s="49" t="s">
        <v>6</v>
      </c>
      <c r="AA26" s="46" t="s">
        <v>6</v>
      </c>
      <c r="AB26" s="69">
        <f t="shared" si="18"/>
        <v>0</v>
      </c>
      <c r="AD26" s="136"/>
      <c r="AE26" s="46" t="s">
        <v>36</v>
      </c>
      <c r="AF26" s="42" t="s">
        <v>6</v>
      </c>
      <c r="AG26" s="42">
        <v>0</v>
      </c>
      <c r="AH26" s="42">
        <v>0</v>
      </c>
      <c r="AI26" s="46">
        <v>0</v>
      </c>
      <c r="AJ26" s="49">
        <v>0</v>
      </c>
      <c r="AK26" s="98">
        <f t="shared" si="19"/>
        <v>0</v>
      </c>
      <c r="AL26" s="99">
        <f t="shared" si="1"/>
        <v>0</v>
      </c>
      <c r="AM26" s="52"/>
      <c r="AN26" s="49" t="s">
        <v>6</v>
      </c>
      <c r="AO26" s="46" t="s">
        <v>6</v>
      </c>
      <c r="AP26" s="69">
        <f t="shared" si="20"/>
        <v>0</v>
      </c>
      <c r="AR26" s="136"/>
      <c r="AS26" s="46" t="s">
        <v>36</v>
      </c>
      <c r="AT26" s="42" t="s">
        <v>6</v>
      </c>
      <c r="AU26" s="42">
        <v>0</v>
      </c>
      <c r="AV26" s="42">
        <v>0</v>
      </c>
      <c r="AW26" s="46">
        <v>0</v>
      </c>
      <c r="AX26" s="49">
        <v>0</v>
      </c>
      <c r="AY26" s="98">
        <f t="shared" si="21"/>
        <v>0</v>
      </c>
      <c r="AZ26" s="99">
        <f t="shared" si="2"/>
        <v>0</v>
      </c>
      <c r="BA26" s="52"/>
      <c r="BB26" s="49" t="s">
        <v>6</v>
      </c>
      <c r="BC26" s="46" t="s">
        <v>6</v>
      </c>
      <c r="BD26" s="69">
        <f t="shared" si="22"/>
        <v>0</v>
      </c>
      <c r="BF26" s="136"/>
      <c r="BG26" s="46" t="s">
        <v>36</v>
      </c>
      <c r="BH26" s="42" t="s">
        <v>6</v>
      </c>
      <c r="BI26" s="42">
        <v>0</v>
      </c>
      <c r="BJ26" s="42">
        <v>0</v>
      </c>
      <c r="BK26" s="46">
        <v>0</v>
      </c>
      <c r="BL26" s="49">
        <v>0</v>
      </c>
      <c r="BM26" s="98">
        <f t="shared" si="23"/>
        <v>0</v>
      </c>
      <c r="BN26" s="99">
        <f t="shared" si="3"/>
        <v>0</v>
      </c>
      <c r="BO26" s="52"/>
      <c r="BP26" s="49" t="s">
        <v>6</v>
      </c>
      <c r="BQ26" s="46" t="s">
        <v>6</v>
      </c>
      <c r="BR26" s="69">
        <f t="shared" si="24"/>
        <v>0</v>
      </c>
      <c r="BT26" s="136"/>
      <c r="BU26" s="46" t="s">
        <v>36</v>
      </c>
      <c r="BV26" s="42" t="s">
        <v>6</v>
      </c>
      <c r="BW26" s="42">
        <v>0</v>
      </c>
      <c r="BX26" s="42">
        <v>0</v>
      </c>
      <c r="BY26" s="46">
        <v>0</v>
      </c>
      <c r="BZ26" s="49">
        <v>0</v>
      </c>
      <c r="CA26" s="98">
        <f t="shared" si="25"/>
        <v>0</v>
      </c>
      <c r="CB26" s="99">
        <f t="shared" si="4"/>
        <v>0</v>
      </c>
      <c r="CC26" s="52"/>
      <c r="CD26" s="49" t="s">
        <v>6</v>
      </c>
      <c r="CE26" s="46" t="s">
        <v>6</v>
      </c>
      <c r="CF26" s="69">
        <f t="shared" si="26"/>
        <v>0</v>
      </c>
      <c r="CH26" s="136"/>
      <c r="CI26" s="46" t="s">
        <v>36</v>
      </c>
      <c r="CJ26" s="42" t="s">
        <v>6</v>
      </c>
      <c r="CK26" s="42">
        <v>0</v>
      </c>
      <c r="CL26" s="42">
        <v>0</v>
      </c>
      <c r="CM26" s="46">
        <v>0</v>
      </c>
      <c r="CN26" s="49">
        <v>0</v>
      </c>
      <c r="CO26" s="98">
        <f t="shared" si="27"/>
        <v>0</v>
      </c>
      <c r="CP26" s="99">
        <f t="shared" si="5"/>
        <v>0</v>
      </c>
      <c r="CQ26" s="52"/>
      <c r="CR26" s="49" t="s">
        <v>6</v>
      </c>
      <c r="CS26" s="46" t="s">
        <v>6</v>
      </c>
      <c r="CT26" s="69">
        <f t="shared" si="28"/>
        <v>0</v>
      </c>
      <c r="CV26" s="136"/>
      <c r="CW26" s="46" t="s">
        <v>36</v>
      </c>
      <c r="CX26" s="42" t="s">
        <v>6</v>
      </c>
      <c r="CY26" s="42">
        <v>0</v>
      </c>
      <c r="CZ26" s="42">
        <v>0</v>
      </c>
      <c r="DA26" s="46">
        <v>0</v>
      </c>
      <c r="DB26" s="49">
        <v>0</v>
      </c>
      <c r="DC26" s="98">
        <f t="shared" si="29"/>
        <v>0</v>
      </c>
      <c r="DD26" s="99">
        <f t="shared" si="6"/>
        <v>0</v>
      </c>
      <c r="DE26" s="52"/>
      <c r="DF26" s="49" t="s">
        <v>6</v>
      </c>
      <c r="DG26" s="46" t="s">
        <v>6</v>
      </c>
      <c r="DH26" s="69">
        <f t="shared" si="30"/>
        <v>0</v>
      </c>
      <c r="DJ26" s="136"/>
      <c r="DK26" s="46" t="s">
        <v>36</v>
      </c>
      <c r="DL26" s="42" t="s">
        <v>6</v>
      </c>
      <c r="DM26" s="42">
        <v>0</v>
      </c>
      <c r="DN26" s="42">
        <v>0</v>
      </c>
      <c r="DO26" s="46">
        <v>0</v>
      </c>
      <c r="DP26" s="49">
        <v>0</v>
      </c>
      <c r="DQ26" s="98">
        <f t="shared" si="31"/>
        <v>0</v>
      </c>
      <c r="DR26" s="99">
        <f t="shared" si="7"/>
        <v>0</v>
      </c>
      <c r="DS26" s="52"/>
      <c r="DT26" s="49" t="s">
        <v>6</v>
      </c>
      <c r="DU26" s="46" t="s">
        <v>6</v>
      </c>
      <c r="DV26" s="69">
        <f t="shared" si="32"/>
        <v>0</v>
      </c>
      <c r="DX26" s="136"/>
      <c r="DY26" s="46" t="s">
        <v>36</v>
      </c>
      <c r="DZ26" s="42" t="s">
        <v>6</v>
      </c>
      <c r="EA26" s="42">
        <v>0</v>
      </c>
      <c r="EB26" s="42">
        <v>0</v>
      </c>
      <c r="EC26" s="46">
        <v>0</v>
      </c>
      <c r="ED26" s="49">
        <v>0</v>
      </c>
      <c r="EE26" s="98">
        <f t="shared" si="33"/>
        <v>0</v>
      </c>
      <c r="EF26" s="99">
        <f t="shared" si="8"/>
        <v>0</v>
      </c>
      <c r="EG26" s="52"/>
      <c r="EH26" s="49" t="s">
        <v>6</v>
      </c>
      <c r="EI26" s="46" t="s">
        <v>6</v>
      </c>
      <c r="EJ26" s="69">
        <f t="shared" si="34"/>
        <v>0</v>
      </c>
      <c r="EL26" s="136"/>
      <c r="EM26" s="46" t="s">
        <v>36</v>
      </c>
      <c r="EN26" s="42" t="s">
        <v>6</v>
      </c>
      <c r="EO26" s="42">
        <v>0</v>
      </c>
      <c r="EP26" s="42">
        <v>0</v>
      </c>
      <c r="EQ26" s="46">
        <v>0</v>
      </c>
      <c r="ER26" s="49">
        <v>0</v>
      </c>
      <c r="ES26" s="98">
        <f t="shared" si="35"/>
        <v>0</v>
      </c>
      <c r="ET26" s="99">
        <f t="shared" si="9"/>
        <v>0</v>
      </c>
      <c r="EU26" s="52"/>
      <c r="EV26" s="49" t="s">
        <v>6</v>
      </c>
      <c r="EW26" s="46" t="s">
        <v>6</v>
      </c>
      <c r="EX26" s="69">
        <f t="shared" si="36"/>
        <v>0</v>
      </c>
      <c r="EZ26" s="136"/>
      <c r="FA26" s="46" t="s">
        <v>36</v>
      </c>
      <c r="FB26" s="42" t="s">
        <v>6</v>
      </c>
      <c r="FC26" s="42">
        <v>0</v>
      </c>
      <c r="FD26" s="42">
        <v>0</v>
      </c>
      <c r="FE26" s="46">
        <v>0</v>
      </c>
      <c r="FF26" s="49">
        <v>0</v>
      </c>
      <c r="FG26" s="98">
        <f t="shared" si="37"/>
        <v>0</v>
      </c>
      <c r="FH26" s="99">
        <f t="shared" si="10"/>
        <v>0</v>
      </c>
      <c r="FI26" s="52"/>
      <c r="FJ26" s="49" t="s">
        <v>6</v>
      </c>
      <c r="FK26" s="46" t="s">
        <v>6</v>
      </c>
      <c r="FL26" s="69">
        <f t="shared" si="38"/>
        <v>0</v>
      </c>
      <c r="FN26" s="136"/>
      <c r="FO26" s="46" t="s">
        <v>36</v>
      </c>
      <c r="FP26" s="42" t="s">
        <v>6</v>
      </c>
      <c r="FQ26" s="42">
        <v>0</v>
      </c>
      <c r="FR26" s="42">
        <v>0</v>
      </c>
      <c r="FS26" s="46">
        <v>0</v>
      </c>
      <c r="FT26" s="49">
        <v>0</v>
      </c>
      <c r="FU26" s="98">
        <f t="shared" si="39"/>
        <v>0</v>
      </c>
      <c r="FV26" s="99">
        <f t="shared" si="11"/>
        <v>0</v>
      </c>
      <c r="FW26" s="52"/>
      <c r="FX26" s="49" t="s">
        <v>6</v>
      </c>
      <c r="FY26" s="46" t="s">
        <v>6</v>
      </c>
      <c r="FZ26" s="69">
        <f t="shared" si="40"/>
        <v>0</v>
      </c>
      <c r="GB26" s="136"/>
      <c r="GC26" s="46" t="s">
        <v>36</v>
      </c>
      <c r="GD26" s="42" t="s">
        <v>6</v>
      </c>
      <c r="GE26" s="42">
        <v>0</v>
      </c>
      <c r="GF26" s="42">
        <v>0</v>
      </c>
      <c r="GG26" s="46">
        <v>0</v>
      </c>
      <c r="GH26" s="49">
        <v>0</v>
      </c>
      <c r="GI26" s="98">
        <f t="shared" si="41"/>
        <v>0</v>
      </c>
      <c r="GJ26" s="99">
        <f t="shared" si="12"/>
        <v>0</v>
      </c>
      <c r="GK26" s="52"/>
      <c r="GL26" s="49" t="s">
        <v>6</v>
      </c>
      <c r="GM26" s="46" t="s">
        <v>6</v>
      </c>
      <c r="GN26" s="69">
        <f t="shared" si="42"/>
        <v>0</v>
      </c>
      <c r="GP26" s="136"/>
      <c r="GQ26" s="46" t="s">
        <v>36</v>
      </c>
      <c r="GR26" s="42" t="s">
        <v>6</v>
      </c>
      <c r="GS26" s="42">
        <v>0</v>
      </c>
      <c r="GT26" s="42">
        <v>0</v>
      </c>
      <c r="GU26" s="46">
        <v>0</v>
      </c>
      <c r="GV26" s="49">
        <v>0</v>
      </c>
      <c r="GW26" s="98">
        <f t="shared" si="43"/>
        <v>0</v>
      </c>
      <c r="GX26" s="99">
        <f t="shared" si="13"/>
        <v>0</v>
      </c>
      <c r="GY26" s="52"/>
      <c r="GZ26" s="49" t="s">
        <v>6</v>
      </c>
      <c r="HA26" s="46" t="s">
        <v>6</v>
      </c>
      <c r="HB26" s="69">
        <f t="shared" si="44"/>
        <v>0</v>
      </c>
    </row>
    <row r="27" spans="2:210" ht="25.15" customHeight="1" x14ac:dyDescent="0.25">
      <c r="B27" s="136"/>
      <c r="C27" s="46" t="s">
        <v>36</v>
      </c>
      <c r="D27" s="42" t="s">
        <v>6</v>
      </c>
      <c r="E27" s="42">
        <v>0</v>
      </c>
      <c r="F27" s="42">
        <v>0</v>
      </c>
      <c r="G27" s="46">
        <v>0</v>
      </c>
      <c r="H27" s="49">
        <v>0</v>
      </c>
      <c r="I27" s="98">
        <f t="shared" si="14"/>
        <v>0</v>
      </c>
      <c r="J27" s="99">
        <f t="shared" si="15"/>
        <v>0</v>
      </c>
      <c r="K27" s="52"/>
      <c r="L27" s="49" t="s">
        <v>6</v>
      </c>
      <c r="M27" s="46" t="s">
        <v>6</v>
      </c>
      <c r="N27" s="90">
        <f t="shared" si="16"/>
        <v>0</v>
      </c>
      <c r="O27" s="19"/>
      <c r="P27" s="136"/>
      <c r="Q27" s="46" t="s">
        <v>36</v>
      </c>
      <c r="R27" s="42" t="s">
        <v>6</v>
      </c>
      <c r="S27" s="42">
        <v>0</v>
      </c>
      <c r="T27" s="42">
        <v>0</v>
      </c>
      <c r="U27" s="46">
        <v>0</v>
      </c>
      <c r="V27" s="49">
        <v>0</v>
      </c>
      <c r="W27" s="98">
        <f t="shared" si="17"/>
        <v>0</v>
      </c>
      <c r="X27" s="99">
        <f t="shared" si="0"/>
        <v>0</v>
      </c>
      <c r="Y27" s="52"/>
      <c r="Z27" s="49" t="s">
        <v>6</v>
      </c>
      <c r="AA27" s="46" t="s">
        <v>6</v>
      </c>
      <c r="AB27" s="69">
        <f t="shared" si="18"/>
        <v>0</v>
      </c>
      <c r="AD27" s="136"/>
      <c r="AE27" s="46" t="s">
        <v>36</v>
      </c>
      <c r="AF27" s="42" t="s">
        <v>6</v>
      </c>
      <c r="AG27" s="42">
        <v>0</v>
      </c>
      <c r="AH27" s="42">
        <v>0</v>
      </c>
      <c r="AI27" s="46">
        <v>0</v>
      </c>
      <c r="AJ27" s="49">
        <v>0</v>
      </c>
      <c r="AK27" s="98">
        <f t="shared" si="19"/>
        <v>0</v>
      </c>
      <c r="AL27" s="99">
        <f t="shared" si="1"/>
        <v>0</v>
      </c>
      <c r="AM27" s="52"/>
      <c r="AN27" s="49" t="s">
        <v>6</v>
      </c>
      <c r="AO27" s="46" t="s">
        <v>6</v>
      </c>
      <c r="AP27" s="69">
        <f t="shared" si="20"/>
        <v>0</v>
      </c>
      <c r="AR27" s="136"/>
      <c r="AS27" s="46" t="s">
        <v>36</v>
      </c>
      <c r="AT27" s="42" t="s">
        <v>6</v>
      </c>
      <c r="AU27" s="42">
        <v>0</v>
      </c>
      <c r="AV27" s="42">
        <v>0</v>
      </c>
      <c r="AW27" s="46">
        <v>0</v>
      </c>
      <c r="AX27" s="49">
        <v>0</v>
      </c>
      <c r="AY27" s="98">
        <f t="shared" si="21"/>
        <v>0</v>
      </c>
      <c r="AZ27" s="99">
        <f t="shared" si="2"/>
        <v>0</v>
      </c>
      <c r="BA27" s="52"/>
      <c r="BB27" s="49" t="s">
        <v>6</v>
      </c>
      <c r="BC27" s="46" t="s">
        <v>6</v>
      </c>
      <c r="BD27" s="69">
        <f t="shared" si="22"/>
        <v>0</v>
      </c>
      <c r="BF27" s="136"/>
      <c r="BG27" s="46" t="s">
        <v>36</v>
      </c>
      <c r="BH27" s="42" t="s">
        <v>6</v>
      </c>
      <c r="BI27" s="42">
        <v>0</v>
      </c>
      <c r="BJ27" s="42">
        <v>0</v>
      </c>
      <c r="BK27" s="46">
        <v>0</v>
      </c>
      <c r="BL27" s="49">
        <v>0</v>
      </c>
      <c r="BM27" s="98">
        <f t="shared" si="23"/>
        <v>0</v>
      </c>
      <c r="BN27" s="99">
        <f t="shared" si="3"/>
        <v>0</v>
      </c>
      <c r="BO27" s="52"/>
      <c r="BP27" s="49" t="s">
        <v>6</v>
      </c>
      <c r="BQ27" s="46" t="s">
        <v>6</v>
      </c>
      <c r="BR27" s="69">
        <f t="shared" si="24"/>
        <v>0</v>
      </c>
      <c r="BT27" s="136"/>
      <c r="BU27" s="46" t="s">
        <v>36</v>
      </c>
      <c r="BV27" s="42" t="s">
        <v>6</v>
      </c>
      <c r="BW27" s="42">
        <v>0</v>
      </c>
      <c r="BX27" s="42">
        <v>0</v>
      </c>
      <c r="BY27" s="46">
        <v>0</v>
      </c>
      <c r="BZ27" s="49">
        <v>0</v>
      </c>
      <c r="CA27" s="98">
        <f t="shared" si="25"/>
        <v>0</v>
      </c>
      <c r="CB27" s="99">
        <f t="shared" si="4"/>
        <v>0</v>
      </c>
      <c r="CC27" s="52"/>
      <c r="CD27" s="49" t="s">
        <v>6</v>
      </c>
      <c r="CE27" s="46" t="s">
        <v>6</v>
      </c>
      <c r="CF27" s="69">
        <f t="shared" si="26"/>
        <v>0</v>
      </c>
      <c r="CH27" s="136"/>
      <c r="CI27" s="46" t="s">
        <v>36</v>
      </c>
      <c r="CJ27" s="42" t="s">
        <v>6</v>
      </c>
      <c r="CK27" s="42">
        <v>0</v>
      </c>
      <c r="CL27" s="42">
        <v>0</v>
      </c>
      <c r="CM27" s="46">
        <v>0</v>
      </c>
      <c r="CN27" s="49">
        <v>0</v>
      </c>
      <c r="CO27" s="98">
        <f t="shared" si="27"/>
        <v>0</v>
      </c>
      <c r="CP27" s="99">
        <f t="shared" si="5"/>
        <v>0</v>
      </c>
      <c r="CQ27" s="52"/>
      <c r="CR27" s="49" t="s">
        <v>6</v>
      </c>
      <c r="CS27" s="46" t="s">
        <v>6</v>
      </c>
      <c r="CT27" s="69">
        <f t="shared" si="28"/>
        <v>0</v>
      </c>
      <c r="CV27" s="136"/>
      <c r="CW27" s="46" t="s">
        <v>36</v>
      </c>
      <c r="CX27" s="42" t="s">
        <v>6</v>
      </c>
      <c r="CY27" s="42">
        <v>0</v>
      </c>
      <c r="CZ27" s="42">
        <v>0</v>
      </c>
      <c r="DA27" s="46">
        <v>0</v>
      </c>
      <c r="DB27" s="49">
        <v>0</v>
      </c>
      <c r="DC27" s="98">
        <f t="shared" si="29"/>
        <v>0</v>
      </c>
      <c r="DD27" s="99">
        <f t="shared" si="6"/>
        <v>0</v>
      </c>
      <c r="DE27" s="52"/>
      <c r="DF27" s="49" t="s">
        <v>6</v>
      </c>
      <c r="DG27" s="46" t="s">
        <v>6</v>
      </c>
      <c r="DH27" s="69">
        <f t="shared" si="30"/>
        <v>0</v>
      </c>
      <c r="DJ27" s="136"/>
      <c r="DK27" s="46" t="s">
        <v>36</v>
      </c>
      <c r="DL27" s="42" t="s">
        <v>6</v>
      </c>
      <c r="DM27" s="42">
        <v>0</v>
      </c>
      <c r="DN27" s="42">
        <v>0</v>
      </c>
      <c r="DO27" s="46">
        <v>0</v>
      </c>
      <c r="DP27" s="49">
        <v>0</v>
      </c>
      <c r="DQ27" s="98">
        <f t="shared" si="31"/>
        <v>0</v>
      </c>
      <c r="DR27" s="99">
        <f t="shared" si="7"/>
        <v>0</v>
      </c>
      <c r="DS27" s="52"/>
      <c r="DT27" s="49" t="s">
        <v>6</v>
      </c>
      <c r="DU27" s="46" t="s">
        <v>6</v>
      </c>
      <c r="DV27" s="69">
        <f t="shared" si="32"/>
        <v>0</v>
      </c>
      <c r="DX27" s="136"/>
      <c r="DY27" s="46" t="s">
        <v>36</v>
      </c>
      <c r="DZ27" s="42" t="s">
        <v>6</v>
      </c>
      <c r="EA27" s="42">
        <v>0</v>
      </c>
      <c r="EB27" s="42">
        <v>0</v>
      </c>
      <c r="EC27" s="46">
        <v>0</v>
      </c>
      <c r="ED27" s="49">
        <v>0</v>
      </c>
      <c r="EE27" s="98">
        <f t="shared" si="33"/>
        <v>0</v>
      </c>
      <c r="EF27" s="99">
        <f t="shared" si="8"/>
        <v>0</v>
      </c>
      <c r="EG27" s="52"/>
      <c r="EH27" s="49" t="s">
        <v>6</v>
      </c>
      <c r="EI27" s="46" t="s">
        <v>6</v>
      </c>
      <c r="EJ27" s="69">
        <f t="shared" si="34"/>
        <v>0</v>
      </c>
      <c r="EL27" s="136"/>
      <c r="EM27" s="46" t="s">
        <v>36</v>
      </c>
      <c r="EN27" s="42" t="s">
        <v>6</v>
      </c>
      <c r="EO27" s="42">
        <v>0</v>
      </c>
      <c r="EP27" s="42">
        <v>0</v>
      </c>
      <c r="EQ27" s="46">
        <v>0</v>
      </c>
      <c r="ER27" s="49">
        <v>0</v>
      </c>
      <c r="ES27" s="98">
        <f t="shared" si="35"/>
        <v>0</v>
      </c>
      <c r="ET27" s="99">
        <f t="shared" si="9"/>
        <v>0</v>
      </c>
      <c r="EU27" s="52"/>
      <c r="EV27" s="49" t="s">
        <v>6</v>
      </c>
      <c r="EW27" s="46" t="s">
        <v>6</v>
      </c>
      <c r="EX27" s="69">
        <f t="shared" si="36"/>
        <v>0</v>
      </c>
      <c r="EZ27" s="136"/>
      <c r="FA27" s="46" t="s">
        <v>36</v>
      </c>
      <c r="FB27" s="42" t="s">
        <v>6</v>
      </c>
      <c r="FC27" s="42">
        <v>0</v>
      </c>
      <c r="FD27" s="42">
        <v>0</v>
      </c>
      <c r="FE27" s="46">
        <v>0</v>
      </c>
      <c r="FF27" s="49">
        <v>0</v>
      </c>
      <c r="FG27" s="98">
        <f t="shared" si="37"/>
        <v>0</v>
      </c>
      <c r="FH27" s="99">
        <f t="shared" si="10"/>
        <v>0</v>
      </c>
      <c r="FI27" s="52"/>
      <c r="FJ27" s="49" t="s">
        <v>6</v>
      </c>
      <c r="FK27" s="46" t="s">
        <v>6</v>
      </c>
      <c r="FL27" s="69">
        <f t="shared" si="38"/>
        <v>0</v>
      </c>
      <c r="FN27" s="136"/>
      <c r="FO27" s="46" t="s">
        <v>36</v>
      </c>
      <c r="FP27" s="42" t="s">
        <v>6</v>
      </c>
      <c r="FQ27" s="42">
        <v>0</v>
      </c>
      <c r="FR27" s="42">
        <v>0</v>
      </c>
      <c r="FS27" s="46">
        <v>0</v>
      </c>
      <c r="FT27" s="49">
        <v>0</v>
      </c>
      <c r="FU27" s="98">
        <f t="shared" si="39"/>
        <v>0</v>
      </c>
      <c r="FV27" s="99">
        <f t="shared" si="11"/>
        <v>0</v>
      </c>
      <c r="FW27" s="52"/>
      <c r="FX27" s="49" t="s">
        <v>6</v>
      </c>
      <c r="FY27" s="46" t="s">
        <v>6</v>
      </c>
      <c r="FZ27" s="69">
        <f t="shared" si="40"/>
        <v>0</v>
      </c>
      <c r="GB27" s="136"/>
      <c r="GC27" s="46" t="s">
        <v>36</v>
      </c>
      <c r="GD27" s="42" t="s">
        <v>6</v>
      </c>
      <c r="GE27" s="42">
        <v>0</v>
      </c>
      <c r="GF27" s="42">
        <v>0</v>
      </c>
      <c r="GG27" s="46">
        <v>0</v>
      </c>
      <c r="GH27" s="49">
        <v>0</v>
      </c>
      <c r="GI27" s="98">
        <f t="shared" si="41"/>
        <v>0</v>
      </c>
      <c r="GJ27" s="99">
        <f t="shared" si="12"/>
        <v>0</v>
      </c>
      <c r="GK27" s="52"/>
      <c r="GL27" s="49" t="s">
        <v>6</v>
      </c>
      <c r="GM27" s="46" t="s">
        <v>6</v>
      </c>
      <c r="GN27" s="69">
        <f t="shared" si="42"/>
        <v>0</v>
      </c>
      <c r="GP27" s="136"/>
      <c r="GQ27" s="46" t="s">
        <v>36</v>
      </c>
      <c r="GR27" s="42" t="s">
        <v>6</v>
      </c>
      <c r="GS27" s="42">
        <v>0</v>
      </c>
      <c r="GT27" s="42">
        <v>0</v>
      </c>
      <c r="GU27" s="46">
        <v>0</v>
      </c>
      <c r="GV27" s="49">
        <v>0</v>
      </c>
      <c r="GW27" s="98">
        <f t="shared" si="43"/>
        <v>0</v>
      </c>
      <c r="GX27" s="99">
        <f t="shared" si="13"/>
        <v>0</v>
      </c>
      <c r="GY27" s="52"/>
      <c r="GZ27" s="49" t="s">
        <v>6</v>
      </c>
      <c r="HA27" s="46" t="s">
        <v>6</v>
      </c>
      <c r="HB27" s="69">
        <f t="shared" si="44"/>
        <v>0</v>
      </c>
    </row>
    <row r="28" spans="2:210" ht="25.15" customHeight="1" x14ac:dyDescent="0.25">
      <c r="B28" s="136"/>
      <c r="C28" s="46" t="s">
        <v>36</v>
      </c>
      <c r="D28" s="42" t="s">
        <v>6</v>
      </c>
      <c r="E28" s="42">
        <v>0</v>
      </c>
      <c r="F28" s="42">
        <v>0</v>
      </c>
      <c r="G28" s="46">
        <v>0</v>
      </c>
      <c r="H28" s="49">
        <v>0</v>
      </c>
      <c r="I28" s="98">
        <f t="shared" si="14"/>
        <v>0</v>
      </c>
      <c r="J28" s="99">
        <f t="shared" si="15"/>
        <v>0</v>
      </c>
      <c r="K28" s="52"/>
      <c r="L28" s="49" t="s">
        <v>6</v>
      </c>
      <c r="M28" s="46" t="s">
        <v>6</v>
      </c>
      <c r="N28" s="90">
        <f t="shared" si="16"/>
        <v>0</v>
      </c>
      <c r="O28" s="19"/>
      <c r="P28" s="136"/>
      <c r="Q28" s="46" t="s">
        <v>36</v>
      </c>
      <c r="R28" s="42" t="s">
        <v>6</v>
      </c>
      <c r="S28" s="42">
        <v>0</v>
      </c>
      <c r="T28" s="42">
        <v>0</v>
      </c>
      <c r="U28" s="46">
        <v>0</v>
      </c>
      <c r="V28" s="49">
        <v>0</v>
      </c>
      <c r="W28" s="98">
        <f t="shared" si="17"/>
        <v>0</v>
      </c>
      <c r="X28" s="99">
        <f t="shared" si="0"/>
        <v>0</v>
      </c>
      <c r="Y28" s="52"/>
      <c r="Z28" s="49" t="s">
        <v>6</v>
      </c>
      <c r="AA28" s="46" t="s">
        <v>6</v>
      </c>
      <c r="AB28" s="69">
        <f t="shared" si="18"/>
        <v>0</v>
      </c>
      <c r="AD28" s="136"/>
      <c r="AE28" s="46" t="s">
        <v>36</v>
      </c>
      <c r="AF28" s="42" t="s">
        <v>6</v>
      </c>
      <c r="AG28" s="42">
        <v>0</v>
      </c>
      <c r="AH28" s="42">
        <v>0</v>
      </c>
      <c r="AI28" s="46">
        <v>0</v>
      </c>
      <c r="AJ28" s="49">
        <v>0</v>
      </c>
      <c r="AK28" s="98">
        <f t="shared" si="19"/>
        <v>0</v>
      </c>
      <c r="AL28" s="99">
        <f t="shared" si="1"/>
        <v>0</v>
      </c>
      <c r="AM28" s="52"/>
      <c r="AN28" s="49" t="s">
        <v>6</v>
      </c>
      <c r="AO28" s="46" t="s">
        <v>6</v>
      </c>
      <c r="AP28" s="69">
        <f t="shared" si="20"/>
        <v>0</v>
      </c>
      <c r="AR28" s="136"/>
      <c r="AS28" s="46" t="s">
        <v>36</v>
      </c>
      <c r="AT28" s="42" t="s">
        <v>6</v>
      </c>
      <c r="AU28" s="42">
        <v>0</v>
      </c>
      <c r="AV28" s="42">
        <v>0</v>
      </c>
      <c r="AW28" s="46">
        <v>0</v>
      </c>
      <c r="AX28" s="49">
        <v>0</v>
      </c>
      <c r="AY28" s="98">
        <f t="shared" si="21"/>
        <v>0</v>
      </c>
      <c r="AZ28" s="99">
        <f t="shared" si="2"/>
        <v>0</v>
      </c>
      <c r="BA28" s="52"/>
      <c r="BB28" s="49" t="s">
        <v>6</v>
      </c>
      <c r="BC28" s="46" t="s">
        <v>6</v>
      </c>
      <c r="BD28" s="69">
        <f t="shared" si="22"/>
        <v>0</v>
      </c>
      <c r="BF28" s="136"/>
      <c r="BG28" s="46" t="s">
        <v>36</v>
      </c>
      <c r="BH28" s="42" t="s">
        <v>6</v>
      </c>
      <c r="BI28" s="42">
        <v>0</v>
      </c>
      <c r="BJ28" s="42">
        <v>0</v>
      </c>
      <c r="BK28" s="46">
        <v>0</v>
      </c>
      <c r="BL28" s="49">
        <v>0</v>
      </c>
      <c r="BM28" s="98">
        <f t="shared" si="23"/>
        <v>0</v>
      </c>
      <c r="BN28" s="99">
        <f t="shared" si="3"/>
        <v>0</v>
      </c>
      <c r="BO28" s="52"/>
      <c r="BP28" s="49" t="s">
        <v>6</v>
      </c>
      <c r="BQ28" s="46" t="s">
        <v>6</v>
      </c>
      <c r="BR28" s="69">
        <f t="shared" si="24"/>
        <v>0</v>
      </c>
      <c r="BT28" s="136"/>
      <c r="BU28" s="46" t="s">
        <v>36</v>
      </c>
      <c r="BV28" s="42" t="s">
        <v>6</v>
      </c>
      <c r="BW28" s="42">
        <v>0</v>
      </c>
      <c r="BX28" s="42">
        <v>0</v>
      </c>
      <c r="BY28" s="46">
        <v>0</v>
      </c>
      <c r="BZ28" s="49">
        <v>0</v>
      </c>
      <c r="CA28" s="98">
        <f t="shared" si="25"/>
        <v>0</v>
      </c>
      <c r="CB28" s="99">
        <f t="shared" si="4"/>
        <v>0</v>
      </c>
      <c r="CC28" s="52"/>
      <c r="CD28" s="49" t="s">
        <v>6</v>
      </c>
      <c r="CE28" s="46" t="s">
        <v>6</v>
      </c>
      <c r="CF28" s="69">
        <f t="shared" si="26"/>
        <v>0</v>
      </c>
      <c r="CH28" s="136"/>
      <c r="CI28" s="46" t="s">
        <v>36</v>
      </c>
      <c r="CJ28" s="42" t="s">
        <v>6</v>
      </c>
      <c r="CK28" s="42">
        <v>0</v>
      </c>
      <c r="CL28" s="42">
        <v>0</v>
      </c>
      <c r="CM28" s="46">
        <v>0</v>
      </c>
      <c r="CN28" s="49">
        <v>0</v>
      </c>
      <c r="CO28" s="98">
        <f t="shared" si="27"/>
        <v>0</v>
      </c>
      <c r="CP28" s="99">
        <f t="shared" si="5"/>
        <v>0</v>
      </c>
      <c r="CQ28" s="52"/>
      <c r="CR28" s="49" t="s">
        <v>6</v>
      </c>
      <c r="CS28" s="46" t="s">
        <v>6</v>
      </c>
      <c r="CT28" s="69">
        <f t="shared" si="28"/>
        <v>0</v>
      </c>
      <c r="CV28" s="136"/>
      <c r="CW28" s="46" t="s">
        <v>36</v>
      </c>
      <c r="CX28" s="42" t="s">
        <v>6</v>
      </c>
      <c r="CY28" s="42">
        <v>0</v>
      </c>
      <c r="CZ28" s="42">
        <v>0</v>
      </c>
      <c r="DA28" s="46">
        <v>0</v>
      </c>
      <c r="DB28" s="49">
        <v>0</v>
      </c>
      <c r="DC28" s="98">
        <f t="shared" si="29"/>
        <v>0</v>
      </c>
      <c r="DD28" s="99">
        <f t="shared" si="6"/>
        <v>0</v>
      </c>
      <c r="DE28" s="52"/>
      <c r="DF28" s="49" t="s">
        <v>6</v>
      </c>
      <c r="DG28" s="46" t="s">
        <v>6</v>
      </c>
      <c r="DH28" s="69">
        <f t="shared" si="30"/>
        <v>0</v>
      </c>
      <c r="DJ28" s="136"/>
      <c r="DK28" s="46" t="s">
        <v>36</v>
      </c>
      <c r="DL28" s="42" t="s">
        <v>6</v>
      </c>
      <c r="DM28" s="42">
        <v>0</v>
      </c>
      <c r="DN28" s="42">
        <v>0</v>
      </c>
      <c r="DO28" s="46">
        <v>0</v>
      </c>
      <c r="DP28" s="49">
        <v>0</v>
      </c>
      <c r="DQ28" s="98">
        <f t="shared" si="31"/>
        <v>0</v>
      </c>
      <c r="DR28" s="99">
        <f t="shared" si="7"/>
        <v>0</v>
      </c>
      <c r="DS28" s="52"/>
      <c r="DT28" s="49" t="s">
        <v>6</v>
      </c>
      <c r="DU28" s="46" t="s">
        <v>6</v>
      </c>
      <c r="DV28" s="69">
        <f t="shared" si="32"/>
        <v>0</v>
      </c>
      <c r="DX28" s="136"/>
      <c r="DY28" s="46" t="s">
        <v>36</v>
      </c>
      <c r="DZ28" s="42" t="s">
        <v>6</v>
      </c>
      <c r="EA28" s="42">
        <v>0</v>
      </c>
      <c r="EB28" s="42">
        <v>0</v>
      </c>
      <c r="EC28" s="46">
        <v>0</v>
      </c>
      <c r="ED28" s="49">
        <v>0</v>
      </c>
      <c r="EE28" s="98">
        <f t="shared" si="33"/>
        <v>0</v>
      </c>
      <c r="EF28" s="99">
        <f t="shared" si="8"/>
        <v>0</v>
      </c>
      <c r="EG28" s="52"/>
      <c r="EH28" s="49" t="s">
        <v>6</v>
      </c>
      <c r="EI28" s="46" t="s">
        <v>6</v>
      </c>
      <c r="EJ28" s="69">
        <f t="shared" si="34"/>
        <v>0</v>
      </c>
      <c r="EL28" s="136"/>
      <c r="EM28" s="46" t="s">
        <v>36</v>
      </c>
      <c r="EN28" s="42" t="s">
        <v>6</v>
      </c>
      <c r="EO28" s="42">
        <v>0</v>
      </c>
      <c r="EP28" s="42">
        <v>0</v>
      </c>
      <c r="EQ28" s="46">
        <v>0</v>
      </c>
      <c r="ER28" s="49">
        <v>0</v>
      </c>
      <c r="ES28" s="98">
        <f t="shared" si="35"/>
        <v>0</v>
      </c>
      <c r="ET28" s="99">
        <f t="shared" si="9"/>
        <v>0</v>
      </c>
      <c r="EU28" s="52"/>
      <c r="EV28" s="49" t="s">
        <v>6</v>
      </c>
      <c r="EW28" s="46" t="s">
        <v>6</v>
      </c>
      <c r="EX28" s="69">
        <f t="shared" si="36"/>
        <v>0</v>
      </c>
      <c r="EZ28" s="136"/>
      <c r="FA28" s="46" t="s">
        <v>36</v>
      </c>
      <c r="FB28" s="42" t="s">
        <v>6</v>
      </c>
      <c r="FC28" s="42">
        <v>0</v>
      </c>
      <c r="FD28" s="42">
        <v>0</v>
      </c>
      <c r="FE28" s="46">
        <v>0</v>
      </c>
      <c r="FF28" s="49">
        <v>0</v>
      </c>
      <c r="FG28" s="98">
        <f t="shared" si="37"/>
        <v>0</v>
      </c>
      <c r="FH28" s="99">
        <f t="shared" si="10"/>
        <v>0</v>
      </c>
      <c r="FI28" s="52"/>
      <c r="FJ28" s="49" t="s">
        <v>6</v>
      </c>
      <c r="FK28" s="46" t="s">
        <v>6</v>
      </c>
      <c r="FL28" s="69">
        <f t="shared" si="38"/>
        <v>0</v>
      </c>
      <c r="FN28" s="136"/>
      <c r="FO28" s="46" t="s">
        <v>36</v>
      </c>
      <c r="FP28" s="42" t="s">
        <v>6</v>
      </c>
      <c r="FQ28" s="42">
        <v>0</v>
      </c>
      <c r="FR28" s="42">
        <v>0</v>
      </c>
      <c r="FS28" s="46">
        <v>0</v>
      </c>
      <c r="FT28" s="49">
        <v>0</v>
      </c>
      <c r="FU28" s="98">
        <f t="shared" si="39"/>
        <v>0</v>
      </c>
      <c r="FV28" s="99">
        <f t="shared" si="11"/>
        <v>0</v>
      </c>
      <c r="FW28" s="52"/>
      <c r="FX28" s="49" t="s">
        <v>6</v>
      </c>
      <c r="FY28" s="46" t="s">
        <v>6</v>
      </c>
      <c r="FZ28" s="69">
        <f t="shared" si="40"/>
        <v>0</v>
      </c>
      <c r="GB28" s="136"/>
      <c r="GC28" s="46" t="s">
        <v>36</v>
      </c>
      <c r="GD28" s="42" t="s">
        <v>6</v>
      </c>
      <c r="GE28" s="42">
        <v>0</v>
      </c>
      <c r="GF28" s="42">
        <v>0</v>
      </c>
      <c r="GG28" s="46">
        <v>0</v>
      </c>
      <c r="GH28" s="49">
        <v>0</v>
      </c>
      <c r="GI28" s="98">
        <f t="shared" si="41"/>
        <v>0</v>
      </c>
      <c r="GJ28" s="99">
        <f t="shared" si="12"/>
        <v>0</v>
      </c>
      <c r="GK28" s="52"/>
      <c r="GL28" s="49" t="s">
        <v>6</v>
      </c>
      <c r="GM28" s="46" t="s">
        <v>6</v>
      </c>
      <c r="GN28" s="69">
        <f t="shared" si="42"/>
        <v>0</v>
      </c>
      <c r="GP28" s="136"/>
      <c r="GQ28" s="46" t="s">
        <v>36</v>
      </c>
      <c r="GR28" s="42" t="s">
        <v>6</v>
      </c>
      <c r="GS28" s="42">
        <v>0</v>
      </c>
      <c r="GT28" s="42">
        <v>0</v>
      </c>
      <c r="GU28" s="46">
        <v>0</v>
      </c>
      <c r="GV28" s="49">
        <v>0</v>
      </c>
      <c r="GW28" s="98">
        <f t="shared" si="43"/>
        <v>0</v>
      </c>
      <c r="GX28" s="99">
        <f t="shared" si="13"/>
        <v>0</v>
      </c>
      <c r="GY28" s="52"/>
      <c r="GZ28" s="49" t="s">
        <v>6</v>
      </c>
      <c r="HA28" s="46" t="s">
        <v>6</v>
      </c>
      <c r="HB28" s="69">
        <f t="shared" si="44"/>
        <v>0</v>
      </c>
    </row>
    <row r="29" spans="2:210" ht="25.15" customHeight="1" x14ac:dyDescent="0.25">
      <c r="B29" s="136"/>
      <c r="C29" s="48" t="s">
        <v>36</v>
      </c>
      <c r="D29" s="43" t="s">
        <v>6</v>
      </c>
      <c r="E29" s="43">
        <v>0</v>
      </c>
      <c r="F29" s="43">
        <v>0</v>
      </c>
      <c r="G29" s="48">
        <v>0</v>
      </c>
      <c r="H29" s="50">
        <v>0</v>
      </c>
      <c r="I29" s="100">
        <f t="shared" si="14"/>
        <v>0</v>
      </c>
      <c r="J29" s="101">
        <f t="shared" si="15"/>
        <v>0</v>
      </c>
      <c r="K29" s="53"/>
      <c r="L29" s="50" t="s">
        <v>6</v>
      </c>
      <c r="M29" s="48" t="s">
        <v>6</v>
      </c>
      <c r="N29" s="91">
        <f t="shared" si="16"/>
        <v>0</v>
      </c>
      <c r="O29" s="19"/>
      <c r="P29" s="136"/>
      <c r="Q29" s="48" t="s">
        <v>36</v>
      </c>
      <c r="R29" s="43" t="s">
        <v>6</v>
      </c>
      <c r="S29" s="43">
        <v>0</v>
      </c>
      <c r="T29" s="43">
        <v>0</v>
      </c>
      <c r="U29" s="48">
        <v>0</v>
      </c>
      <c r="V29" s="50">
        <v>0</v>
      </c>
      <c r="W29" s="100">
        <f t="shared" si="17"/>
        <v>0</v>
      </c>
      <c r="X29" s="101">
        <f t="shared" si="0"/>
        <v>0</v>
      </c>
      <c r="Y29" s="53"/>
      <c r="Z29" s="50" t="s">
        <v>6</v>
      </c>
      <c r="AA29" s="48" t="s">
        <v>6</v>
      </c>
      <c r="AB29" s="70">
        <f t="shared" si="18"/>
        <v>0</v>
      </c>
      <c r="AD29" s="136"/>
      <c r="AE29" s="48" t="s">
        <v>36</v>
      </c>
      <c r="AF29" s="43" t="s">
        <v>6</v>
      </c>
      <c r="AG29" s="43">
        <v>0</v>
      </c>
      <c r="AH29" s="43">
        <v>0</v>
      </c>
      <c r="AI29" s="48">
        <v>0</v>
      </c>
      <c r="AJ29" s="50">
        <v>0</v>
      </c>
      <c r="AK29" s="100">
        <f t="shared" si="19"/>
        <v>0</v>
      </c>
      <c r="AL29" s="101">
        <f t="shared" si="1"/>
        <v>0</v>
      </c>
      <c r="AM29" s="53"/>
      <c r="AN29" s="50" t="s">
        <v>6</v>
      </c>
      <c r="AO29" s="48" t="s">
        <v>6</v>
      </c>
      <c r="AP29" s="70">
        <f t="shared" si="20"/>
        <v>0</v>
      </c>
      <c r="AR29" s="136"/>
      <c r="AS29" s="48" t="s">
        <v>36</v>
      </c>
      <c r="AT29" s="43" t="s">
        <v>6</v>
      </c>
      <c r="AU29" s="43">
        <v>0</v>
      </c>
      <c r="AV29" s="43">
        <v>0</v>
      </c>
      <c r="AW29" s="48">
        <v>0</v>
      </c>
      <c r="AX29" s="50">
        <v>0</v>
      </c>
      <c r="AY29" s="100">
        <f t="shared" si="21"/>
        <v>0</v>
      </c>
      <c r="AZ29" s="101">
        <f t="shared" si="2"/>
        <v>0</v>
      </c>
      <c r="BA29" s="53"/>
      <c r="BB29" s="50" t="s">
        <v>6</v>
      </c>
      <c r="BC29" s="48" t="s">
        <v>6</v>
      </c>
      <c r="BD29" s="70">
        <f t="shared" si="22"/>
        <v>0</v>
      </c>
      <c r="BF29" s="136"/>
      <c r="BG29" s="48" t="s">
        <v>36</v>
      </c>
      <c r="BH29" s="43" t="s">
        <v>6</v>
      </c>
      <c r="BI29" s="43">
        <v>0</v>
      </c>
      <c r="BJ29" s="43">
        <v>0</v>
      </c>
      <c r="BK29" s="48">
        <v>0</v>
      </c>
      <c r="BL29" s="50">
        <v>0</v>
      </c>
      <c r="BM29" s="100">
        <f t="shared" si="23"/>
        <v>0</v>
      </c>
      <c r="BN29" s="101">
        <f t="shared" si="3"/>
        <v>0</v>
      </c>
      <c r="BO29" s="53"/>
      <c r="BP29" s="50" t="s">
        <v>6</v>
      </c>
      <c r="BQ29" s="48" t="s">
        <v>6</v>
      </c>
      <c r="BR29" s="70">
        <f t="shared" si="24"/>
        <v>0</v>
      </c>
      <c r="BT29" s="136"/>
      <c r="BU29" s="48" t="s">
        <v>36</v>
      </c>
      <c r="BV29" s="43" t="s">
        <v>6</v>
      </c>
      <c r="BW29" s="43">
        <v>0</v>
      </c>
      <c r="BX29" s="43">
        <v>0</v>
      </c>
      <c r="BY29" s="48">
        <v>0</v>
      </c>
      <c r="BZ29" s="50">
        <v>0</v>
      </c>
      <c r="CA29" s="100">
        <f t="shared" si="25"/>
        <v>0</v>
      </c>
      <c r="CB29" s="101">
        <f t="shared" si="4"/>
        <v>0</v>
      </c>
      <c r="CC29" s="53"/>
      <c r="CD29" s="50" t="s">
        <v>6</v>
      </c>
      <c r="CE29" s="48" t="s">
        <v>6</v>
      </c>
      <c r="CF29" s="70">
        <f t="shared" si="26"/>
        <v>0</v>
      </c>
      <c r="CH29" s="136"/>
      <c r="CI29" s="48" t="s">
        <v>36</v>
      </c>
      <c r="CJ29" s="43" t="s">
        <v>6</v>
      </c>
      <c r="CK29" s="43">
        <v>0</v>
      </c>
      <c r="CL29" s="43">
        <v>0</v>
      </c>
      <c r="CM29" s="48">
        <v>0</v>
      </c>
      <c r="CN29" s="50">
        <v>0</v>
      </c>
      <c r="CO29" s="100">
        <f t="shared" si="27"/>
        <v>0</v>
      </c>
      <c r="CP29" s="101">
        <f t="shared" si="5"/>
        <v>0</v>
      </c>
      <c r="CQ29" s="53"/>
      <c r="CR29" s="50" t="s">
        <v>6</v>
      </c>
      <c r="CS29" s="48" t="s">
        <v>6</v>
      </c>
      <c r="CT29" s="70">
        <f t="shared" si="28"/>
        <v>0</v>
      </c>
      <c r="CV29" s="136"/>
      <c r="CW29" s="48" t="s">
        <v>36</v>
      </c>
      <c r="CX29" s="43" t="s">
        <v>6</v>
      </c>
      <c r="CY29" s="43">
        <v>0</v>
      </c>
      <c r="CZ29" s="43">
        <v>0</v>
      </c>
      <c r="DA29" s="48">
        <v>0</v>
      </c>
      <c r="DB29" s="50">
        <v>0</v>
      </c>
      <c r="DC29" s="100">
        <f t="shared" si="29"/>
        <v>0</v>
      </c>
      <c r="DD29" s="101">
        <f t="shared" si="6"/>
        <v>0</v>
      </c>
      <c r="DE29" s="53"/>
      <c r="DF29" s="50" t="s">
        <v>6</v>
      </c>
      <c r="DG29" s="48" t="s">
        <v>6</v>
      </c>
      <c r="DH29" s="70">
        <f t="shared" si="30"/>
        <v>0</v>
      </c>
      <c r="DJ29" s="136"/>
      <c r="DK29" s="48" t="s">
        <v>36</v>
      </c>
      <c r="DL29" s="43" t="s">
        <v>6</v>
      </c>
      <c r="DM29" s="43">
        <v>0</v>
      </c>
      <c r="DN29" s="43">
        <v>0</v>
      </c>
      <c r="DO29" s="48">
        <v>0</v>
      </c>
      <c r="DP29" s="50">
        <v>0</v>
      </c>
      <c r="DQ29" s="100">
        <f t="shared" si="31"/>
        <v>0</v>
      </c>
      <c r="DR29" s="101">
        <f t="shared" si="7"/>
        <v>0</v>
      </c>
      <c r="DS29" s="53"/>
      <c r="DT29" s="50" t="s">
        <v>6</v>
      </c>
      <c r="DU29" s="48" t="s">
        <v>6</v>
      </c>
      <c r="DV29" s="70">
        <f t="shared" si="32"/>
        <v>0</v>
      </c>
      <c r="DX29" s="136"/>
      <c r="DY29" s="48" t="s">
        <v>36</v>
      </c>
      <c r="DZ29" s="43" t="s">
        <v>6</v>
      </c>
      <c r="EA29" s="43">
        <v>0</v>
      </c>
      <c r="EB29" s="43">
        <v>0</v>
      </c>
      <c r="EC29" s="48">
        <v>0</v>
      </c>
      <c r="ED29" s="50">
        <v>0</v>
      </c>
      <c r="EE29" s="100">
        <f t="shared" si="33"/>
        <v>0</v>
      </c>
      <c r="EF29" s="101">
        <f t="shared" si="8"/>
        <v>0</v>
      </c>
      <c r="EG29" s="53"/>
      <c r="EH29" s="50" t="s">
        <v>6</v>
      </c>
      <c r="EI29" s="48" t="s">
        <v>6</v>
      </c>
      <c r="EJ29" s="70">
        <f t="shared" si="34"/>
        <v>0</v>
      </c>
      <c r="EL29" s="136"/>
      <c r="EM29" s="48" t="s">
        <v>36</v>
      </c>
      <c r="EN29" s="43" t="s">
        <v>6</v>
      </c>
      <c r="EO29" s="43">
        <v>0</v>
      </c>
      <c r="EP29" s="43">
        <v>0</v>
      </c>
      <c r="EQ29" s="48">
        <v>0</v>
      </c>
      <c r="ER29" s="50">
        <v>0</v>
      </c>
      <c r="ES29" s="100">
        <f t="shared" si="35"/>
        <v>0</v>
      </c>
      <c r="ET29" s="101">
        <f t="shared" si="9"/>
        <v>0</v>
      </c>
      <c r="EU29" s="53"/>
      <c r="EV29" s="50" t="s">
        <v>6</v>
      </c>
      <c r="EW29" s="48" t="s">
        <v>6</v>
      </c>
      <c r="EX29" s="70">
        <f t="shared" si="36"/>
        <v>0</v>
      </c>
      <c r="EZ29" s="136"/>
      <c r="FA29" s="48" t="s">
        <v>36</v>
      </c>
      <c r="FB29" s="43" t="s">
        <v>6</v>
      </c>
      <c r="FC29" s="43">
        <v>0</v>
      </c>
      <c r="FD29" s="43">
        <v>0</v>
      </c>
      <c r="FE29" s="48">
        <v>0</v>
      </c>
      <c r="FF29" s="50">
        <v>0</v>
      </c>
      <c r="FG29" s="100">
        <f t="shared" si="37"/>
        <v>0</v>
      </c>
      <c r="FH29" s="101">
        <f t="shared" si="10"/>
        <v>0</v>
      </c>
      <c r="FI29" s="53"/>
      <c r="FJ29" s="50" t="s">
        <v>6</v>
      </c>
      <c r="FK29" s="48" t="s">
        <v>6</v>
      </c>
      <c r="FL29" s="70">
        <f t="shared" si="38"/>
        <v>0</v>
      </c>
      <c r="FN29" s="136"/>
      <c r="FO29" s="48" t="s">
        <v>36</v>
      </c>
      <c r="FP29" s="43" t="s">
        <v>6</v>
      </c>
      <c r="FQ29" s="43">
        <v>0</v>
      </c>
      <c r="FR29" s="43">
        <v>0</v>
      </c>
      <c r="FS29" s="48">
        <v>0</v>
      </c>
      <c r="FT29" s="50">
        <v>0</v>
      </c>
      <c r="FU29" s="100">
        <f t="shared" si="39"/>
        <v>0</v>
      </c>
      <c r="FV29" s="101">
        <f t="shared" si="11"/>
        <v>0</v>
      </c>
      <c r="FW29" s="53"/>
      <c r="FX29" s="50" t="s">
        <v>6</v>
      </c>
      <c r="FY29" s="48" t="s">
        <v>6</v>
      </c>
      <c r="FZ29" s="70">
        <f t="shared" si="40"/>
        <v>0</v>
      </c>
      <c r="GB29" s="136"/>
      <c r="GC29" s="48" t="s">
        <v>36</v>
      </c>
      <c r="GD29" s="43" t="s">
        <v>6</v>
      </c>
      <c r="GE29" s="43">
        <v>0</v>
      </c>
      <c r="GF29" s="43">
        <v>0</v>
      </c>
      <c r="GG29" s="48">
        <v>0</v>
      </c>
      <c r="GH29" s="50">
        <v>0</v>
      </c>
      <c r="GI29" s="100">
        <f t="shared" si="41"/>
        <v>0</v>
      </c>
      <c r="GJ29" s="101">
        <f t="shared" si="12"/>
        <v>0</v>
      </c>
      <c r="GK29" s="53"/>
      <c r="GL29" s="50" t="s">
        <v>6</v>
      </c>
      <c r="GM29" s="48" t="s">
        <v>6</v>
      </c>
      <c r="GN29" s="70">
        <f t="shared" si="42"/>
        <v>0</v>
      </c>
      <c r="GP29" s="136"/>
      <c r="GQ29" s="48" t="s">
        <v>36</v>
      </c>
      <c r="GR29" s="43" t="s">
        <v>6</v>
      </c>
      <c r="GS29" s="43">
        <v>0</v>
      </c>
      <c r="GT29" s="43">
        <v>0</v>
      </c>
      <c r="GU29" s="48">
        <v>0</v>
      </c>
      <c r="GV29" s="50">
        <v>0</v>
      </c>
      <c r="GW29" s="100">
        <f t="shared" si="43"/>
        <v>0</v>
      </c>
      <c r="GX29" s="101">
        <f t="shared" si="13"/>
        <v>0</v>
      </c>
      <c r="GY29" s="53"/>
      <c r="GZ29" s="50" t="s">
        <v>6</v>
      </c>
      <c r="HA29" s="48" t="s">
        <v>6</v>
      </c>
      <c r="HB29" s="70">
        <f t="shared" si="44"/>
        <v>0</v>
      </c>
    </row>
    <row r="30" spans="2:210" ht="18.75" x14ac:dyDescent="0.25">
      <c r="B30" s="29"/>
      <c r="C30" s="147" t="s">
        <v>40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N30" s="92">
        <f>SUM(N16:N29)</f>
        <v>0</v>
      </c>
      <c r="O30" s="19"/>
      <c r="P30" s="29"/>
      <c r="Q30" s="147" t="s">
        <v>40</v>
      </c>
      <c r="R30" s="147"/>
      <c r="S30" s="147"/>
      <c r="T30" s="147"/>
      <c r="U30" s="147"/>
      <c r="V30" s="147"/>
      <c r="W30" s="147"/>
      <c r="X30" s="147"/>
      <c r="Y30" s="147"/>
      <c r="Z30" s="147"/>
      <c r="AA30" s="148"/>
      <c r="AB30" s="66">
        <f>SUM(AB16:AB29)</f>
        <v>0</v>
      </c>
      <c r="AD30" s="29"/>
      <c r="AE30" s="147" t="s">
        <v>40</v>
      </c>
      <c r="AF30" s="147"/>
      <c r="AG30" s="147"/>
      <c r="AH30" s="147"/>
      <c r="AI30" s="147"/>
      <c r="AJ30" s="147"/>
      <c r="AK30" s="147"/>
      <c r="AL30" s="147"/>
      <c r="AM30" s="147"/>
      <c r="AN30" s="147"/>
      <c r="AO30" s="148"/>
      <c r="AP30" s="66">
        <f>SUM(AP16:AP29)</f>
        <v>0</v>
      </c>
      <c r="AR30" s="29"/>
      <c r="AS30" s="147" t="s">
        <v>40</v>
      </c>
      <c r="AT30" s="147"/>
      <c r="AU30" s="147"/>
      <c r="AV30" s="147"/>
      <c r="AW30" s="147"/>
      <c r="AX30" s="147"/>
      <c r="AY30" s="147"/>
      <c r="AZ30" s="147"/>
      <c r="BA30" s="147"/>
      <c r="BB30" s="147"/>
      <c r="BC30" s="148"/>
      <c r="BD30" s="66">
        <f>SUM(BD16:BD29)</f>
        <v>0</v>
      </c>
      <c r="BF30" s="29"/>
      <c r="BG30" s="147" t="s">
        <v>40</v>
      </c>
      <c r="BH30" s="147"/>
      <c r="BI30" s="147"/>
      <c r="BJ30" s="147"/>
      <c r="BK30" s="147"/>
      <c r="BL30" s="147"/>
      <c r="BM30" s="147"/>
      <c r="BN30" s="147"/>
      <c r="BO30" s="147"/>
      <c r="BP30" s="147"/>
      <c r="BQ30" s="148"/>
      <c r="BR30" s="66">
        <f>SUM(BR16:BR29)</f>
        <v>0</v>
      </c>
      <c r="BT30" s="29"/>
      <c r="BU30" s="147" t="s">
        <v>40</v>
      </c>
      <c r="BV30" s="147"/>
      <c r="BW30" s="147"/>
      <c r="BX30" s="147"/>
      <c r="BY30" s="147"/>
      <c r="BZ30" s="147"/>
      <c r="CA30" s="147"/>
      <c r="CB30" s="147"/>
      <c r="CC30" s="147"/>
      <c r="CD30" s="147"/>
      <c r="CE30" s="148"/>
      <c r="CF30" s="66">
        <f>SUM(CF16:CF29)</f>
        <v>0</v>
      </c>
      <c r="CH30" s="29"/>
      <c r="CI30" s="147" t="s">
        <v>40</v>
      </c>
      <c r="CJ30" s="147"/>
      <c r="CK30" s="147"/>
      <c r="CL30" s="147"/>
      <c r="CM30" s="147"/>
      <c r="CN30" s="147"/>
      <c r="CO30" s="147"/>
      <c r="CP30" s="147"/>
      <c r="CQ30" s="147"/>
      <c r="CR30" s="147"/>
      <c r="CS30" s="148"/>
      <c r="CT30" s="66">
        <f>SUM(CT16:CT29)</f>
        <v>0</v>
      </c>
      <c r="CV30" s="29"/>
      <c r="CW30" s="147" t="s">
        <v>40</v>
      </c>
      <c r="CX30" s="147"/>
      <c r="CY30" s="147"/>
      <c r="CZ30" s="147"/>
      <c r="DA30" s="147"/>
      <c r="DB30" s="147"/>
      <c r="DC30" s="147"/>
      <c r="DD30" s="147"/>
      <c r="DE30" s="147"/>
      <c r="DF30" s="147"/>
      <c r="DG30" s="148"/>
      <c r="DH30" s="66">
        <f>SUM(DH16:DH29)</f>
        <v>0</v>
      </c>
      <c r="DJ30" s="29"/>
      <c r="DK30" s="147" t="s">
        <v>40</v>
      </c>
      <c r="DL30" s="147"/>
      <c r="DM30" s="147"/>
      <c r="DN30" s="147"/>
      <c r="DO30" s="147"/>
      <c r="DP30" s="147"/>
      <c r="DQ30" s="147"/>
      <c r="DR30" s="147"/>
      <c r="DS30" s="147"/>
      <c r="DT30" s="147"/>
      <c r="DU30" s="148"/>
      <c r="DV30" s="66">
        <f>SUM(DV16:DV29)</f>
        <v>0</v>
      </c>
      <c r="DX30" s="29"/>
      <c r="DY30" s="147" t="s">
        <v>40</v>
      </c>
      <c r="DZ30" s="147"/>
      <c r="EA30" s="147"/>
      <c r="EB30" s="147"/>
      <c r="EC30" s="147"/>
      <c r="ED30" s="147"/>
      <c r="EE30" s="147"/>
      <c r="EF30" s="147"/>
      <c r="EG30" s="147"/>
      <c r="EH30" s="147"/>
      <c r="EI30" s="148"/>
      <c r="EJ30" s="66">
        <f>SUM(EJ16:EJ29)</f>
        <v>0</v>
      </c>
      <c r="EL30" s="29"/>
      <c r="EM30" s="147" t="s">
        <v>40</v>
      </c>
      <c r="EN30" s="147"/>
      <c r="EO30" s="147"/>
      <c r="EP30" s="147"/>
      <c r="EQ30" s="147"/>
      <c r="ER30" s="147"/>
      <c r="ES30" s="147"/>
      <c r="ET30" s="147"/>
      <c r="EU30" s="147"/>
      <c r="EV30" s="147"/>
      <c r="EW30" s="148"/>
      <c r="EX30" s="66">
        <f>SUM(EX16:EX29)</f>
        <v>0</v>
      </c>
      <c r="EZ30" s="29"/>
      <c r="FA30" s="147" t="s">
        <v>40</v>
      </c>
      <c r="FB30" s="147"/>
      <c r="FC30" s="147"/>
      <c r="FD30" s="147"/>
      <c r="FE30" s="147"/>
      <c r="FF30" s="147"/>
      <c r="FG30" s="147"/>
      <c r="FH30" s="147"/>
      <c r="FI30" s="147"/>
      <c r="FJ30" s="147"/>
      <c r="FK30" s="148"/>
      <c r="FL30" s="66">
        <f>SUM(FL16:FL29)</f>
        <v>0</v>
      </c>
      <c r="FN30" s="29"/>
      <c r="FO30" s="147" t="s">
        <v>40</v>
      </c>
      <c r="FP30" s="147"/>
      <c r="FQ30" s="147"/>
      <c r="FR30" s="147"/>
      <c r="FS30" s="147"/>
      <c r="FT30" s="147"/>
      <c r="FU30" s="147"/>
      <c r="FV30" s="147"/>
      <c r="FW30" s="147"/>
      <c r="FX30" s="147"/>
      <c r="FY30" s="148"/>
      <c r="FZ30" s="66">
        <f>SUM(FZ16:FZ29)</f>
        <v>0</v>
      </c>
      <c r="GB30" s="29"/>
      <c r="GC30" s="147" t="s">
        <v>40</v>
      </c>
      <c r="GD30" s="147"/>
      <c r="GE30" s="147"/>
      <c r="GF30" s="147"/>
      <c r="GG30" s="147"/>
      <c r="GH30" s="147"/>
      <c r="GI30" s="147"/>
      <c r="GJ30" s="147"/>
      <c r="GK30" s="147"/>
      <c r="GL30" s="147"/>
      <c r="GM30" s="148"/>
      <c r="GN30" s="66">
        <f>SUM(GN16:GN29)</f>
        <v>0</v>
      </c>
      <c r="GP30" s="29"/>
      <c r="GQ30" s="147" t="s">
        <v>40</v>
      </c>
      <c r="GR30" s="147"/>
      <c r="GS30" s="147"/>
      <c r="GT30" s="147"/>
      <c r="GU30" s="147"/>
      <c r="GV30" s="147"/>
      <c r="GW30" s="147"/>
      <c r="GX30" s="147"/>
      <c r="GY30" s="147"/>
      <c r="GZ30" s="147"/>
      <c r="HA30" s="148"/>
      <c r="HB30" s="66">
        <f>SUM(HB16:HB29)</f>
        <v>0</v>
      </c>
    </row>
    <row r="31" spans="2:210" ht="19.5" thickBot="1" x14ac:dyDescent="0.3">
      <c r="B31" s="28"/>
      <c r="C31" s="154" t="s">
        <v>45</v>
      </c>
      <c r="D31" s="154"/>
      <c r="E31" s="154"/>
      <c r="F31" s="154"/>
      <c r="G31" s="154"/>
      <c r="H31" s="154"/>
      <c r="I31" s="154"/>
      <c r="J31" s="154"/>
      <c r="K31" s="154"/>
      <c r="L31" s="154"/>
      <c r="M31" s="155"/>
      <c r="N31" s="93">
        <f>IF(SUM(N16:N29)&lt;=10,SUM(N16:N29),10)</f>
        <v>0</v>
      </c>
      <c r="O31" s="19"/>
      <c r="P31" s="28"/>
      <c r="Q31" s="154" t="s">
        <v>45</v>
      </c>
      <c r="R31" s="154"/>
      <c r="S31" s="154"/>
      <c r="T31" s="154"/>
      <c r="U31" s="154"/>
      <c r="V31" s="154"/>
      <c r="W31" s="154"/>
      <c r="X31" s="154"/>
      <c r="Y31" s="154"/>
      <c r="Z31" s="154"/>
      <c r="AA31" s="155"/>
      <c r="AB31" s="67">
        <f>IF(SUM(AB16:AB29)&lt;=10,SUM(AB16:AB29),10)</f>
        <v>0</v>
      </c>
      <c r="AD31" s="28"/>
      <c r="AE31" s="154" t="s">
        <v>45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5"/>
      <c r="AP31" s="67">
        <f>IF(SUM(AP16:AP29)&lt;=10,SUM(AP16:AP29),10)</f>
        <v>0</v>
      </c>
      <c r="AR31" s="28"/>
      <c r="AS31" s="154" t="s">
        <v>45</v>
      </c>
      <c r="AT31" s="154"/>
      <c r="AU31" s="154"/>
      <c r="AV31" s="154"/>
      <c r="AW31" s="154"/>
      <c r="AX31" s="154"/>
      <c r="AY31" s="154"/>
      <c r="AZ31" s="154"/>
      <c r="BA31" s="154"/>
      <c r="BB31" s="154"/>
      <c r="BC31" s="155"/>
      <c r="BD31" s="67">
        <f>IF(SUM(BD16:BD29)&lt;=10,SUM(BD16:BD29),10)</f>
        <v>0</v>
      </c>
      <c r="BF31" s="28"/>
      <c r="BG31" s="154" t="s">
        <v>45</v>
      </c>
      <c r="BH31" s="154"/>
      <c r="BI31" s="154"/>
      <c r="BJ31" s="154"/>
      <c r="BK31" s="154"/>
      <c r="BL31" s="154"/>
      <c r="BM31" s="154"/>
      <c r="BN31" s="154"/>
      <c r="BO31" s="154"/>
      <c r="BP31" s="154"/>
      <c r="BQ31" s="155"/>
      <c r="BR31" s="67">
        <f>IF(SUM(BR16:BR29)&lt;=10,SUM(BR16:BR29),10)</f>
        <v>0</v>
      </c>
      <c r="BT31" s="28"/>
      <c r="BU31" s="154" t="s">
        <v>45</v>
      </c>
      <c r="BV31" s="154"/>
      <c r="BW31" s="154"/>
      <c r="BX31" s="154"/>
      <c r="BY31" s="154"/>
      <c r="BZ31" s="154"/>
      <c r="CA31" s="154"/>
      <c r="CB31" s="154"/>
      <c r="CC31" s="154"/>
      <c r="CD31" s="154"/>
      <c r="CE31" s="155"/>
      <c r="CF31" s="67">
        <f>IF(SUM(CF16:CF29)&lt;=10,SUM(CF16:CF29),10)</f>
        <v>0</v>
      </c>
      <c r="CH31" s="28"/>
      <c r="CI31" s="154" t="s">
        <v>45</v>
      </c>
      <c r="CJ31" s="154"/>
      <c r="CK31" s="154"/>
      <c r="CL31" s="154"/>
      <c r="CM31" s="154"/>
      <c r="CN31" s="154"/>
      <c r="CO31" s="154"/>
      <c r="CP31" s="154"/>
      <c r="CQ31" s="154"/>
      <c r="CR31" s="154"/>
      <c r="CS31" s="155"/>
      <c r="CT31" s="67">
        <f>IF(SUM(CT16:CT29)&lt;=10,SUM(CT16:CT29),10)</f>
        <v>0</v>
      </c>
      <c r="CV31" s="28"/>
      <c r="CW31" s="154" t="s">
        <v>45</v>
      </c>
      <c r="CX31" s="154"/>
      <c r="CY31" s="154"/>
      <c r="CZ31" s="154"/>
      <c r="DA31" s="154"/>
      <c r="DB31" s="154"/>
      <c r="DC31" s="154"/>
      <c r="DD31" s="154"/>
      <c r="DE31" s="154"/>
      <c r="DF31" s="154"/>
      <c r="DG31" s="155"/>
      <c r="DH31" s="67">
        <f>IF(SUM(DH16:DH29)&lt;=10,SUM(DH16:DH29),10)</f>
        <v>0</v>
      </c>
      <c r="DJ31" s="28"/>
      <c r="DK31" s="154" t="s">
        <v>45</v>
      </c>
      <c r="DL31" s="154"/>
      <c r="DM31" s="154"/>
      <c r="DN31" s="154"/>
      <c r="DO31" s="154"/>
      <c r="DP31" s="154"/>
      <c r="DQ31" s="154"/>
      <c r="DR31" s="154"/>
      <c r="DS31" s="154"/>
      <c r="DT31" s="154"/>
      <c r="DU31" s="155"/>
      <c r="DV31" s="67">
        <f>IF(SUM(DV16:DV29)&lt;=10,SUM(DV16:DV29),10)</f>
        <v>0</v>
      </c>
      <c r="DX31" s="28"/>
      <c r="DY31" s="154" t="s">
        <v>45</v>
      </c>
      <c r="DZ31" s="154"/>
      <c r="EA31" s="154"/>
      <c r="EB31" s="154"/>
      <c r="EC31" s="154"/>
      <c r="ED31" s="154"/>
      <c r="EE31" s="154"/>
      <c r="EF31" s="154"/>
      <c r="EG31" s="154"/>
      <c r="EH31" s="154"/>
      <c r="EI31" s="155"/>
      <c r="EJ31" s="67">
        <f>IF(SUM(EJ16:EJ29)&lt;=10,SUM(EJ16:EJ29),10)</f>
        <v>0</v>
      </c>
      <c r="EL31" s="28"/>
      <c r="EM31" s="154" t="s">
        <v>45</v>
      </c>
      <c r="EN31" s="154"/>
      <c r="EO31" s="154"/>
      <c r="EP31" s="154"/>
      <c r="EQ31" s="154"/>
      <c r="ER31" s="154"/>
      <c r="ES31" s="154"/>
      <c r="ET31" s="154"/>
      <c r="EU31" s="154"/>
      <c r="EV31" s="154"/>
      <c r="EW31" s="155"/>
      <c r="EX31" s="67">
        <f>IF(SUM(EX16:EX29)&lt;=10,SUM(EX16:EX29),10)</f>
        <v>0</v>
      </c>
      <c r="EZ31" s="28"/>
      <c r="FA31" s="154" t="s">
        <v>45</v>
      </c>
      <c r="FB31" s="154"/>
      <c r="FC31" s="154"/>
      <c r="FD31" s="154"/>
      <c r="FE31" s="154"/>
      <c r="FF31" s="154"/>
      <c r="FG31" s="154"/>
      <c r="FH31" s="154"/>
      <c r="FI31" s="154"/>
      <c r="FJ31" s="154"/>
      <c r="FK31" s="155"/>
      <c r="FL31" s="67">
        <f>IF(SUM(FL16:FL29)&lt;=10,SUM(FL16:FL29),10)</f>
        <v>0</v>
      </c>
      <c r="FN31" s="28"/>
      <c r="FO31" s="154" t="s">
        <v>45</v>
      </c>
      <c r="FP31" s="154"/>
      <c r="FQ31" s="154"/>
      <c r="FR31" s="154"/>
      <c r="FS31" s="154"/>
      <c r="FT31" s="154"/>
      <c r="FU31" s="154"/>
      <c r="FV31" s="154"/>
      <c r="FW31" s="154"/>
      <c r="FX31" s="154"/>
      <c r="FY31" s="155"/>
      <c r="FZ31" s="67">
        <f>IF(SUM(FZ16:FZ29)&lt;=10,SUM(FZ16:FZ29),10)</f>
        <v>0</v>
      </c>
      <c r="GB31" s="28"/>
      <c r="GC31" s="154" t="s">
        <v>45</v>
      </c>
      <c r="GD31" s="154"/>
      <c r="GE31" s="154"/>
      <c r="GF31" s="154"/>
      <c r="GG31" s="154"/>
      <c r="GH31" s="154"/>
      <c r="GI31" s="154"/>
      <c r="GJ31" s="154"/>
      <c r="GK31" s="154"/>
      <c r="GL31" s="154"/>
      <c r="GM31" s="155"/>
      <c r="GN31" s="67">
        <f>IF(SUM(GN16:GN29)&lt;=10,SUM(GN16:GN29),10)</f>
        <v>0</v>
      </c>
      <c r="GP31" s="28"/>
      <c r="GQ31" s="154" t="s">
        <v>45</v>
      </c>
      <c r="GR31" s="154"/>
      <c r="GS31" s="154"/>
      <c r="GT31" s="154"/>
      <c r="GU31" s="154"/>
      <c r="GV31" s="154"/>
      <c r="GW31" s="154"/>
      <c r="GX31" s="154"/>
      <c r="GY31" s="154"/>
      <c r="GZ31" s="154"/>
      <c r="HA31" s="155"/>
      <c r="HB31" s="67">
        <f>IF(SUM(HB16:HB29)&lt;=10,SUM(HB16:HB29),10)</f>
        <v>0</v>
      </c>
    </row>
    <row r="32" spans="2:210" x14ac:dyDescent="0.25">
      <c r="B32" s="32"/>
      <c r="C32" s="156" t="s">
        <v>46</v>
      </c>
      <c r="D32" s="156"/>
      <c r="E32" s="156"/>
      <c r="F32" s="156"/>
      <c r="G32" s="156"/>
      <c r="H32" s="156"/>
      <c r="I32" s="156"/>
      <c r="J32" s="156"/>
      <c r="K32" s="163">
        <f>N31+N14</f>
        <v>0</v>
      </c>
      <c r="L32" s="163"/>
      <c r="M32" s="163"/>
      <c r="N32" s="164"/>
      <c r="O32" s="19"/>
      <c r="P32" s="32"/>
      <c r="Q32" s="156" t="s">
        <v>46</v>
      </c>
      <c r="R32" s="156"/>
      <c r="S32" s="156"/>
      <c r="T32" s="156"/>
      <c r="U32" s="156"/>
      <c r="V32" s="156"/>
      <c r="W32" s="156"/>
      <c r="X32" s="156"/>
      <c r="Y32" s="145">
        <f>AB31+AB14</f>
        <v>0</v>
      </c>
      <c r="Z32" s="145"/>
      <c r="AA32" s="145"/>
      <c r="AB32" s="146"/>
      <c r="AD32" s="32"/>
      <c r="AE32" s="156" t="s">
        <v>46</v>
      </c>
      <c r="AF32" s="156"/>
      <c r="AG32" s="156"/>
      <c r="AH32" s="156"/>
      <c r="AI32" s="156"/>
      <c r="AJ32" s="156"/>
      <c r="AK32" s="156"/>
      <c r="AL32" s="156"/>
      <c r="AM32" s="145">
        <f>AP31+AP14</f>
        <v>0</v>
      </c>
      <c r="AN32" s="145"/>
      <c r="AO32" s="145"/>
      <c r="AP32" s="146"/>
      <c r="AR32" s="32"/>
      <c r="AS32" s="156" t="s">
        <v>46</v>
      </c>
      <c r="AT32" s="156"/>
      <c r="AU32" s="156"/>
      <c r="AV32" s="156"/>
      <c r="AW32" s="156"/>
      <c r="AX32" s="156"/>
      <c r="AY32" s="156"/>
      <c r="AZ32" s="156"/>
      <c r="BA32" s="145">
        <f>BD31+BD14</f>
        <v>0</v>
      </c>
      <c r="BB32" s="145"/>
      <c r="BC32" s="145"/>
      <c r="BD32" s="146"/>
      <c r="BF32" s="32"/>
      <c r="BG32" s="156" t="s">
        <v>46</v>
      </c>
      <c r="BH32" s="156"/>
      <c r="BI32" s="156"/>
      <c r="BJ32" s="156"/>
      <c r="BK32" s="156"/>
      <c r="BL32" s="156"/>
      <c r="BM32" s="156"/>
      <c r="BN32" s="156"/>
      <c r="BO32" s="145">
        <f>BR31+BR14</f>
        <v>0</v>
      </c>
      <c r="BP32" s="145"/>
      <c r="BQ32" s="145"/>
      <c r="BR32" s="146"/>
      <c r="BT32" s="32"/>
      <c r="BU32" s="156" t="s">
        <v>46</v>
      </c>
      <c r="BV32" s="156"/>
      <c r="BW32" s="156"/>
      <c r="BX32" s="156"/>
      <c r="BY32" s="156"/>
      <c r="BZ32" s="156"/>
      <c r="CA32" s="156"/>
      <c r="CB32" s="156"/>
      <c r="CC32" s="145">
        <f>CF31+CF14</f>
        <v>0</v>
      </c>
      <c r="CD32" s="145"/>
      <c r="CE32" s="145"/>
      <c r="CF32" s="146"/>
      <c r="CH32" s="32"/>
      <c r="CI32" s="156" t="s">
        <v>46</v>
      </c>
      <c r="CJ32" s="156"/>
      <c r="CK32" s="156"/>
      <c r="CL32" s="156"/>
      <c r="CM32" s="156"/>
      <c r="CN32" s="156"/>
      <c r="CO32" s="156"/>
      <c r="CP32" s="156"/>
      <c r="CQ32" s="145">
        <f>CT31+CT14</f>
        <v>0</v>
      </c>
      <c r="CR32" s="145"/>
      <c r="CS32" s="145"/>
      <c r="CT32" s="146"/>
      <c r="CV32" s="32"/>
      <c r="CW32" s="156" t="s">
        <v>46</v>
      </c>
      <c r="CX32" s="156"/>
      <c r="CY32" s="156"/>
      <c r="CZ32" s="156"/>
      <c r="DA32" s="156"/>
      <c r="DB32" s="156"/>
      <c r="DC32" s="156"/>
      <c r="DD32" s="156"/>
      <c r="DE32" s="145">
        <f>DH31+DH14</f>
        <v>0</v>
      </c>
      <c r="DF32" s="145"/>
      <c r="DG32" s="145"/>
      <c r="DH32" s="146"/>
      <c r="DJ32" s="32"/>
      <c r="DK32" s="156" t="s">
        <v>46</v>
      </c>
      <c r="DL32" s="156"/>
      <c r="DM32" s="156"/>
      <c r="DN32" s="156"/>
      <c r="DO32" s="156"/>
      <c r="DP32" s="156"/>
      <c r="DQ32" s="156"/>
      <c r="DR32" s="156"/>
      <c r="DS32" s="145">
        <f>DV31+DV14</f>
        <v>0</v>
      </c>
      <c r="DT32" s="145"/>
      <c r="DU32" s="145"/>
      <c r="DV32" s="146"/>
      <c r="DX32" s="32"/>
      <c r="DY32" s="156" t="s">
        <v>46</v>
      </c>
      <c r="DZ32" s="156"/>
      <c r="EA32" s="156"/>
      <c r="EB32" s="156"/>
      <c r="EC32" s="156"/>
      <c r="ED32" s="156"/>
      <c r="EE32" s="156"/>
      <c r="EF32" s="156"/>
      <c r="EG32" s="145">
        <f>EJ31+EJ14</f>
        <v>0</v>
      </c>
      <c r="EH32" s="145"/>
      <c r="EI32" s="145"/>
      <c r="EJ32" s="146"/>
      <c r="EL32" s="32"/>
      <c r="EM32" s="156" t="s">
        <v>46</v>
      </c>
      <c r="EN32" s="156"/>
      <c r="EO32" s="156"/>
      <c r="EP32" s="156"/>
      <c r="EQ32" s="156"/>
      <c r="ER32" s="156"/>
      <c r="ES32" s="156"/>
      <c r="ET32" s="156"/>
      <c r="EU32" s="145">
        <f>EX31+EX14</f>
        <v>0</v>
      </c>
      <c r="EV32" s="145"/>
      <c r="EW32" s="145"/>
      <c r="EX32" s="146"/>
      <c r="EZ32" s="32"/>
      <c r="FA32" s="156" t="s">
        <v>46</v>
      </c>
      <c r="FB32" s="156"/>
      <c r="FC32" s="156"/>
      <c r="FD32" s="156"/>
      <c r="FE32" s="156"/>
      <c r="FF32" s="156"/>
      <c r="FG32" s="156"/>
      <c r="FH32" s="156"/>
      <c r="FI32" s="145">
        <f>FL31+FL14</f>
        <v>0</v>
      </c>
      <c r="FJ32" s="145"/>
      <c r="FK32" s="145"/>
      <c r="FL32" s="146"/>
      <c r="FN32" s="32"/>
      <c r="FO32" s="156" t="s">
        <v>46</v>
      </c>
      <c r="FP32" s="156"/>
      <c r="FQ32" s="156"/>
      <c r="FR32" s="156"/>
      <c r="FS32" s="156"/>
      <c r="FT32" s="156"/>
      <c r="FU32" s="156"/>
      <c r="FV32" s="156"/>
      <c r="FW32" s="145">
        <f>FZ31+FZ14</f>
        <v>0</v>
      </c>
      <c r="FX32" s="145"/>
      <c r="FY32" s="145"/>
      <c r="FZ32" s="146"/>
      <c r="GB32" s="32"/>
      <c r="GC32" s="156" t="s">
        <v>46</v>
      </c>
      <c r="GD32" s="156"/>
      <c r="GE32" s="156"/>
      <c r="GF32" s="156"/>
      <c r="GG32" s="156"/>
      <c r="GH32" s="156"/>
      <c r="GI32" s="156"/>
      <c r="GJ32" s="156"/>
      <c r="GK32" s="145">
        <f>GN31+GN14</f>
        <v>0</v>
      </c>
      <c r="GL32" s="145"/>
      <c r="GM32" s="145"/>
      <c r="GN32" s="146"/>
      <c r="GP32" s="32"/>
      <c r="GQ32" s="156" t="s">
        <v>46</v>
      </c>
      <c r="GR32" s="156"/>
      <c r="GS32" s="156"/>
      <c r="GT32" s="156"/>
      <c r="GU32" s="156"/>
      <c r="GV32" s="156"/>
      <c r="GW32" s="156"/>
      <c r="GX32" s="156"/>
      <c r="GY32" s="145">
        <f>HB31+HB14</f>
        <v>0</v>
      </c>
      <c r="GZ32" s="145"/>
      <c r="HA32" s="145"/>
      <c r="HB32" s="146"/>
    </row>
    <row r="33" spans="2:210" ht="23.45" customHeight="1" thickBot="1" x14ac:dyDescent="0.3">
      <c r="B33" s="72"/>
      <c r="C33" s="157" t="s">
        <v>43</v>
      </c>
      <c r="D33" s="157"/>
      <c r="E33" s="157"/>
      <c r="F33" s="157"/>
      <c r="G33" s="157"/>
      <c r="H33" s="157"/>
      <c r="I33" s="157"/>
      <c r="J33" s="157"/>
      <c r="K33" s="165">
        <f>(N14+N31)*N9</f>
        <v>0</v>
      </c>
      <c r="L33" s="165"/>
      <c r="M33" s="165"/>
      <c r="N33" s="166"/>
      <c r="O33" s="36"/>
      <c r="P33" s="72"/>
      <c r="Q33" s="157" t="s">
        <v>43</v>
      </c>
      <c r="R33" s="157"/>
      <c r="S33" s="157"/>
      <c r="T33" s="157"/>
      <c r="U33" s="157"/>
      <c r="V33" s="157"/>
      <c r="W33" s="157"/>
      <c r="X33" s="157"/>
      <c r="Y33" s="143">
        <f>(AB14+AB31)*AB9</f>
        <v>0</v>
      </c>
      <c r="Z33" s="143"/>
      <c r="AA33" s="143"/>
      <c r="AB33" s="144"/>
      <c r="AD33" s="72"/>
      <c r="AE33" s="157" t="s">
        <v>43</v>
      </c>
      <c r="AF33" s="157"/>
      <c r="AG33" s="157"/>
      <c r="AH33" s="157"/>
      <c r="AI33" s="157"/>
      <c r="AJ33" s="157"/>
      <c r="AK33" s="157"/>
      <c r="AL33" s="157"/>
      <c r="AM33" s="143">
        <f>(AP14+AP31)*AP9</f>
        <v>0</v>
      </c>
      <c r="AN33" s="143"/>
      <c r="AO33" s="143"/>
      <c r="AP33" s="144"/>
      <c r="AR33" s="72"/>
      <c r="AS33" s="157" t="s">
        <v>43</v>
      </c>
      <c r="AT33" s="157"/>
      <c r="AU33" s="157"/>
      <c r="AV33" s="157"/>
      <c r="AW33" s="157"/>
      <c r="AX33" s="157"/>
      <c r="AY33" s="157"/>
      <c r="AZ33" s="157"/>
      <c r="BA33" s="143">
        <f>(BD14+BD31)*BD9</f>
        <v>0</v>
      </c>
      <c r="BB33" s="143"/>
      <c r="BC33" s="143"/>
      <c r="BD33" s="144"/>
      <c r="BF33" s="72"/>
      <c r="BG33" s="157" t="s">
        <v>43</v>
      </c>
      <c r="BH33" s="157"/>
      <c r="BI33" s="157"/>
      <c r="BJ33" s="157"/>
      <c r="BK33" s="157"/>
      <c r="BL33" s="157"/>
      <c r="BM33" s="157"/>
      <c r="BN33" s="157"/>
      <c r="BO33" s="143">
        <f>(BR14+BR31)*BR9</f>
        <v>0</v>
      </c>
      <c r="BP33" s="143"/>
      <c r="BQ33" s="143"/>
      <c r="BR33" s="144"/>
      <c r="BT33" s="72"/>
      <c r="BU33" s="157" t="s">
        <v>43</v>
      </c>
      <c r="BV33" s="157"/>
      <c r="BW33" s="157"/>
      <c r="BX33" s="157"/>
      <c r="BY33" s="157"/>
      <c r="BZ33" s="157"/>
      <c r="CA33" s="157"/>
      <c r="CB33" s="157"/>
      <c r="CC33" s="143">
        <f>(CF14+CF31)*CF9</f>
        <v>0</v>
      </c>
      <c r="CD33" s="143"/>
      <c r="CE33" s="143"/>
      <c r="CF33" s="144"/>
      <c r="CH33" s="72"/>
      <c r="CI33" s="157" t="s">
        <v>43</v>
      </c>
      <c r="CJ33" s="157"/>
      <c r="CK33" s="157"/>
      <c r="CL33" s="157"/>
      <c r="CM33" s="157"/>
      <c r="CN33" s="157"/>
      <c r="CO33" s="157"/>
      <c r="CP33" s="157"/>
      <c r="CQ33" s="143">
        <f>(CT14+CT31)*CT9</f>
        <v>0</v>
      </c>
      <c r="CR33" s="143"/>
      <c r="CS33" s="143"/>
      <c r="CT33" s="144"/>
      <c r="CV33" s="72"/>
      <c r="CW33" s="157" t="s">
        <v>43</v>
      </c>
      <c r="CX33" s="157"/>
      <c r="CY33" s="157"/>
      <c r="CZ33" s="157"/>
      <c r="DA33" s="157"/>
      <c r="DB33" s="157"/>
      <c r="DC33" s="157"/>
      <c r="DD33" s="157"/>
      <c r="DE33" s="143">
        <f>(DH14+DH31)*DH9</f>
        <v>0</v>
      </c>
      <c r="DF33" s="143"/>
      <c r="DG33" s="143"/>
      <c r="DH33" s="144"/>
      <c r="DJ33" s="72"/>
      <c r="DK33" s="157" t="s">
        <v>43</v>
      </c>
      <c r="DL33" s="157"/>
      <c r="DM33" s="157"/>
      <c r="DN33" s="157"/>
      <c r="DO33" s="157"/>
      <c r="DP33" s="157"/>
      <c r="DQ33" s="157"/>
      <c r="DR33" s="157"/>
      <c r="DS33" s="143">
        <f>(DV14+DV31)*DV9</f>
        <v>0</v>
      </c>
      <c r="DT33" s="143"/>
      <c r="DU33" s="143"/>
      <c r="DV33" s="144"/>
      <c r="DX33" s="72"/>
      <c r="DY33" s="157" t="s">
        <v>43</v>
      </c>
      <c r="DZ33" s="157"/>
      <c r="EA33" s="157"/>
      <c r="EB33" s="157"/>
      <c r="EC33" s="157"/>
      <c r="ED33" s="157"/>
      <c r="EE33" s="157"/>
      <c r="EF33" s="157"/>
      <c r="EG33" s="143">
        <f>(EJ14+EJ31)*EJ9</f>
        <v>0</v>
      </c>
      <c r="EH33" s="143"/>
      <c r="EI33" s="143"/>
      <c r="EJ33" s="144"/>
      <c r="EL33" s="72"/>
      <c r="EM33" s="157" t="s">
        <v>43</v>
      </c>
      <c r="EN33" s="157"/>
      <c r="EO33" s="157"/>
      <c r="EP33" s="157"/>
      <c r="EQ33" s="157"/>
      <c r="ER33" s="157"/>
      <c r="ES33" s="157"/>
      <c r="ET33" s="157"/>
      <c r="EU33" s="143">
        <f>(EX14+EX31)*EX9</f>
        <v>0</v>
      </c>
      <c r="EV33" s="143"/>
      <c r="EW33" s="143"/>
      <c r="EX33" s="144"/>
      <c r="EZ33" s="72"/>
      <c r="FA33" s="157" t="s">
        <v>43</v>
      </c>
      <c r="FB33" s="157"/>
      <c r="FC33" s="157"/>
      <c r="FD33" s="157"/>
      <c r="FE33" s="157"/>
      <c r="FF33" s="157"/>
      <c r="FG33" s="157"/>
      <c r="FH33" s="157"/>
      <c r="FI33" s="143">
        <f>(FL14+FL31)*FL9</f>
        <v>0</v>
      </c>
      <c r="FJ33" s="143"/>
      <c r="FK33" s="143"/>
      <c r="FL33" s="144"/>
      <c r="FN33" s="72"/>
      <c r="FO33" s="157" t="s">
        <v>43</v>
      </c>
      <c r="FP33" s="157"/>
      <c r="FQ33" s="157"/>
      <c r="FR33" s="157"/>
      <c r="FS33" s="157"/>
      <c r="FT33" s="157"/>
      <c r="FU33" s="157"/>
      <c r="FV33" s="157"/>
      <c r="FW33" s="143">
        <f>(FZ14+FZ31)*FZ9</f>
        <v>0</v>
      </c>
      <c r="FX33" s="143"/>
      <c r="FY33" s="143"/>
      <c r="FZ33" s="144"/>
      <c r="GB33" s="72"/>
      <c r="GC33" s="157" t="s">
        <v>43</v>
      </c>
      <c r="GD33" s="157"/>
      <c r="GE33" s="157"/>
      <c r="GF33" s="157"/>
      <c r="GG33" s="157"/>
      <c r="GH33" s="157"/>
      <c r="GI33" s="157"/>
      <c r="GJ33" s="157"/>
      <c r="GK33" s="143">
        <f>(GN14+GN31)*GN9</f>
        <v>0</v>
      </c>
      <c r="GL33" s="143"/>
      <c r="GM33" s="143"/>
      <c r="GN33" s="144"/>
      <c r="GP33" s="72"/>
      <c r="GQ33" s="157" t="s">
        <v>43</v>
      </c>
      <c r="GR33" s="157"/>
      <c r="GS33" s="157"/>
      <c r="GT33" s="157"/>
      <c r="GU33" s="157"/>
      <c r="GV33" s="157"/>
      <c r="GW33" s="157"/>
      <c r="GX33" s="157"/>
      <c r="GY33" s="143">
        <f>(HB14+HB31)*HB9</f>
        <v>0</v>
      </c>
      <c r="GZ33" s="143"/>
      <c r="HA33" s="143"/>
      <c r="HB33" s="144"/>
    </row>
    <row r="34" spans="2:210" ht="19.899999999999999" customHeight="1" x14ac:dyDescent="0.25">
      <c r="B34" s="137">
        <v>4</v>
      </c>
      <c r="C34" s="149" t="s">
        <v>112</v>
      </c>
      <c r="D34" s="149"/>
      <c r="E34" s="149"/>
      <c r="F34" s="149"/>
      <c r="G34" s="149"/>
      <c r="H34" s="149"/>
      <c r="I34" s="149"/>
      <c r="J34" s="149"/>
      <c r="K34" s="149"/>
      <c r="L34" s="150"/>
      <c r="M34" s="150"/>
      <c r="N34" s="95"/>
      <c r="O34" s="34"/>
      <c r="P34" s="137">
        <v>4</v>
      </c>
      <c r="Q34" s="149" t="s">
        <v>112</v>
      </c>
      <c r="R34" s="149"/>
      <c r="S34" s="149"/>
      <c r="T34" s="149"/>
      <c r="U34" s="149"/>
      <c r="V34" s="149"/>
      <c r="W34" s="149"/>
      <c r="X34" s="149"/>
      <c r="Y34" s="149"/>
      <c r="Z34" s="150"/>
      <c r="AA34" s="150"/>
      <c r="AB34" s="33"/>
      <c r="AD34" s="137">
        <v>4</v>
      </c>
      <c r="AE34" s="149" t="s">
        <v>112</v>
      </c>
      <c r="AF34" s="149"/>
      <c r="AG34" s="149"/>
      <c r="AH34" s="149"/>
      <c r="AI34" s="149"/>
      <c r="AJ34" s="149"/>
      <c r="AK34" s="149"/>
      <c r="AL34" s="149"/>
      <c r="AM34" s="149"/>
      <c r="AN34" s="150"/>
      <c r="AO34" s="150"/>
      <c r="AP34" s="33"/>
      <c r="AR34" s="137">
        <v>4</v>
      </c>
      <c r="AS34" s="149" t="s">
        <v>112</v>
      </c>
      <c r="AT34" s="149"/>
      <c r="AU34" s="149"/>
      <c r="AV34" s="149"/>
      <c r="AW34" s="149"/>
      <c r="AX34" s="149"/>
      <c r="AY34" s="149"/>
      <c r="AZ34" s="149"/>
      <c r="BA34" s="149"/>
      <c r="BB34" s="150"/>
      <c r="BC34" s="150"/>
      <c r="BD34" s="33"/>
      <c r="BF34" s="137">
        <v>4</v>
      </c>
      <c r="BG34" s="149" t="s">
        <v>112</v>
      </c>
      <c r="BH34" s="149"/>
      <c r="BI34" s="149"/>
      <c r="BJ34" s="149"/>
      <c r="BK34" s="149"/>
      <c r="BL34" s="149"/>
      <c r="BM34" s="149"/>
      <c r="BN34" s="149"/>
      <c r="BO34" s="149"/>
      <c r="BP34" s="150"/>
      <c r="BQ34" s="150"/>
      <c r="BR34" s="33"/>
      <c r="BT34" s="137">
        <v>4</v>
      </c>
      <c r="BU34" s="149" t="s">
        <v>112</v>
      </c>
      <c r="BV34" s="149"/>
      <c r="BW34" s="149"/>
      <c r="BX34" s="149"/>
      <c r="BY34" s="149"/>
      <c r="BZ34" s="149"/>
      <c r="CA34" s="149"/>
      <c r="CB34" s="149"/>
      <c r="CC34" s="149"/>
      <c r="CD34" s="150"/>
      <c r="CE34" s="150"/>
      <c r="CF34" s="33"/>
      <c r="CH34" s="137">
        <v>4</v>
      </c>
      <c r="CI34" s="149" t="s">
        <v>112</v>
      </c>
      <c r="CJ34" s="149"/>
      <c r="CK34" s="149"/>
      <c r="CL34" s="149"/>
      <c r="CM34" s="149"/>
      <c r="CN34" s="149"/>
      <c r="CO34" s="149"/>
      <c r="CP34" s="149"/>
      <c r="CQ34" s="149"/>
      <c r="CR34" s="150"/>
      <c r="CS34" s="150"/>
      <c r="CT34" s="33"/>
      <c r="CV34" s="137">
        <v>4</v>
      </c>
      <c r="CW34" s="149" t="s">
        <v>112</v>
      </c>
      <c r="CX34" s="149"/>
      <c r="CY34" s="149"/>
      <c r="CZ34" s="149"/>
      <c r="DA34" s="149"/>
      <c r="DB34" s="149"/>
      <c r="DC34" s="149"/>
      <c r="DD34" s="149"/>
      <c r="DE34" s="149"/>
      <c r="DF34" s="150"/>
      <c r="DG34" s="150"/>
      <c r="DH34" s="33"/>
      <c r="DJ34" s="137">
        <v>4</v>
      </c>
      <c r="DK34" s="149" t="s">
        <v>112</v>
      </c>
      <c r="DL34" s="149"/>
      <c r="DM34" s="149"/>
      <c r="DN34" s="149"/>
      <c r="DO34" s="149"/>
      <c r="DP34" s="149"/>
      <c r="DQ34" s="149"/>
      <c r="DR34" s="149"/>
      <c r="DS34" s="149"/>
      <c r="DT34" s="150"/>
      <c r="DU34" s="150"/>
      <c r="DV34" s="33"/>
      <c r="DX34" s="137">
        <v>4</v>
      </c>
      <c r="DY34" s="149" t="s">
        <v>112</v>
      </c>
      <c r="DZ34" s="149"/>
      <c r="EA34" s="149"/>
      <c r="EB34" s="149"/>
      <c r="EC34" s="149"/>
      <c r="ED34" s="149"/>
      <c r="EE34" s="149"/>
      <c r="EF34" s="149"/>
      <c r="EG34" s="149"/>
      <c r="EH34" s="150"/>
      <c r="EI34" s="150"/>
      <c r="EJ34" s="33"/>
      <c r="EL34" s="137">
        <v>4</v>
      </c>
      <c r="EM34" s="149" t="s">
        <v>112</v>
      </c>
      <c r="EN34" s="149"/>
      <c r="EO34" s="149"/>
      <c r="EP34" s="149"/>
      <c r="EQ34" s="149"/>
      <c r="ER34" s="149"/>
      <c r="ES34" s="149"/>
      <c r="ET34" s="149"/>
      <c r="EU34" s="149"/>
      <c r="EV34" s="150"/>
      <c r="EW34" s="150"/>
      <c r="EX34" s="33"/>
      <c r="EZ34" s="137">
        <v>4</v>
      </c>
      <c r="FA34" s="149" t="s">
        <v>112</v>
      </c>
      <c r="FB34" s="149"/>
      <c r="FC34" s="149"/>
      <c r="FD34" s="149"/>
      <c r="FE34" s="149"/>
      <c r="FF34" s="149"/>
      <c r="FG34" s="149"/>
      <c r="FH34" s="149"/>
      <c r="FI34" s="149"/>
      <c r="FJ34" s="150"/>
      <c r="FK34" s="150"/>
      <c r="FL34" s="33"/>
      <c r="FN34" s="137">
        <v>4</v>
      </c>
      <c r="FO34" s="149" t="s">
        <v>112</v>
      </c>
      <c r="FP34" s="149"/>
      <c r="FQ34" s="149"/>
      <c r="FR34" s="149"/>
      <c r="FS34" s="149"/>
      <c r="FT34" s="149"/>
      <c r="FU34" s="149"/>
      <c r="FV34" s="149"/>
      <c r="FW34" s="149"/>
      <c r="FX34" s="150"/>
      <c r="FY34" s="150"/>
      <c r="FZ34" s="33"/>
      <c r="GB34" s="137">
        <v>4</v>
      </c>
      <c r="GC34" s="149" t="s">
        <v>112</v>
      </c>
      <c r="GD34" s="149"/>
      <c r="GE34" s="149"/>
      <c r="GF34" s="149"/>
      <c r="GG34" s="149"/>
      <c r="GH34" s="149"/>
      <c r="GI34" s="149"/>
      <c r="GJ34" s="149"/>
      <c r="GK34" s="149"/>
      <c r="GL34" s="150"/>
      <c r="GM34" s="150"/>
      <c r="GN34" s="33"/>
      <c r="GP34" s="137">
        <v>4</v>
      </c>
      <c r="GQ34" s="149" t="s">
        <v>112</v>
      </c>
      <c r="GR34" s="149"/>
      <c r="GS34" s="149"/>
      <c r="GT34" s="149"/>
      <c r="GU34" s="149"/>
      <c r="GV34" s="149"/>
      <c r="GW34" s="149"/>
      <c r="GX34" s="149"/>
      <c r="GY34" s="149"/>
      <c r="GZ34" s="150"/>
      <c r="HA34" s="150"/>
      <c r="HB34" s="33"/>
    </row>
    <row r="35" spans="2:210" ht="19.899999999999999" customHeight="1" x14ac:dyDescent="0.25">
      <c r="B35" s="136"/>
      <c r="C35" s="151" t="s">
        <v>113</v>
      </c>
      <c r="D35" s="152"/>
      <c r="E35" s="152"/>
      <c r="F35" s="152"/>
      <c r="G35" s="153"/>
      <c r="H35" s="75"/>
      <c r="I35" s="151" t="s">
        <v>111</v>
      </c>
      <c r="J35" s="152"/>
      <c r="K35" s="152"/>
      <c r="L35" s="152"/>
      <c r="M35" s="153"/>
      <c r="N35" s="94">
        <f>IF(C35=Data!$L$10,حقیقی!K33,VLOOKUP(C35,Data!$L$8:$M$9,2,FALSE))</f>
        <v>0</v>
      </c>
      <c r="O35" s="34"/>
      <c r="P35" s="136"/>
      <c r="Q35" s="151" t="s">
        <v>113</v>
      </c>
      <c r="R35" s="152"/>
      <c r="S35" s="152"/>
      <c r="T35" s="152"/>
      <c r="U35" s="153"/>
      <c r="V35" s="75"/>
      <c r="W35" s="151" t="s">
        <v>111</v>
      </c>
      <c r="X35" s="152"/>
      <c r="Y35" s="152"/>
      <c r="Z35" s="152"/>
      <c r="AA35" s="153"/>
      <c r="AB35" s="74">
        <f>IF(Q35=Data!$L$10,حقیقی!Y33,VLOOKUP(Q35,Data!$L$8:$M$9,2,FALSE))</f>
        <v>0</v>
      </c>
      <c r="AD35" s="136"/>
      <c r="AE35" s="151" t="s">
        <v>113</v>
      </c>
      <c r="AF35" s="152"/>
      <c r="AG35" s="152"/>
      <c r="AH35" s="152"/>
      <c r="AI35" s="153"/>
      <c r="AJ35" s="75"/>
      <c r="AK35" s="151" t="s">
        <v>111</v>
      </c>
      <c r="AL35" s="152"/>
      <c r="AM35" s="152"/>
      <c r="AN35" s="152"/>
      <c r="AO35" s="153"/>
      <c r="AP35" s="74">
        <f>IF(AE35=Data!$L$10,حقیقی!AM33,VLOOKUP(AE35,Data!$L$8:$M$9,2,FALSE))</f>
        <v>0</v>
      </c>
      <c r="AR35" s="136"/>
      <c r="AS35" s="151" t="s">
        <v>113</v>
      </c>
      <c r="AT35" s="152"/>
      <c r="AU35" s="152"/>
      <c r="AV35" s="152"/>
      <c r="AW35" s="153"/>
      <c r="AX35" s="75"/>
      <c r="AY35" s="151" t="s">
        <v>111</v>
      </c>
      <c r="AZ35" s="152"/>
      <c r="BA35" s="152"/>
      <c r="BB35" s="152"/>
      <c r="BC35" s="153"/>
      <c r="BD35" s="74">
        <f>IF(AS35=Data!$L$10,حقیقی!BA33,VLOOKUP(AS35,Data!$L$8:$M$9,2,FALSE))</f>
        <v>0</v>
      </c>
      <c r="BF35" s="136"/>
      <c r="BG35" s="151" t="s">
        <v>113</v>
      </c>
      <c r="BH35" s="152"/>
      <c r="BI35" s="152"/>
      <c r="BJ35" s="152"/>
      <c r="BK35" s="153"/>
      <c r="BL35" s="75"/>
      <c r="BM35" s="151" t="s">
        <v>111</v>
      </c>
      <c r="BN35" s="152"/>
      <c r="BO35" s="152"/>
      <c r="BP35" s="152"/>
      <c r="BQ35" s="153"/>
      <c r="BR35" s="74">
        <f>IF(BG35=Data!$L$10,حقیقی!BO33,VLOOKUP(BG35,Data!$L$8:$M$9,2,FALSE))</f>
        <v>0</v>
      </c>
      <c r="BT35" s="136"/>
      <c r="BU35" s="151" t="s">
        <v>113</v>
      </c>
      <c r="BV35" s="152"/>
      <c r="BW35" s="152"/>
      <c r="BX35" s="152"/>
      <c r="BY35" s="153"/>
      <c r="BZ35" s="75"/>
      <c r="CA35" s="151" t="s">
        <v>111</v>
      </c>
      <c r="CB35" s="152"/>
      <c r="CC35" s="152"/>
      <c r="CD35" s="152"/>
      <c r="CE35" s="153"/>
      <c r="CF35" s="74">
        <f>IF(BU35=Data!$L$10,حقیقی!CC33,VLOOKUP(BU35,Data!$L$8:$M$9,2,FALSE))</f>
        <v>0</v>
      </c>
      <c r="CH35" s="136"/>
      <c r="CI35" s="151" t="s">
        <v>113</v>
      </c>
      <c r="CJ35" s="152"/>
      <c r="CK35" s="152"/>
      <c r="CL35" s="152"/>
      <c r="CM35" s="153"/>
      <c r="CN35" s="75"/>
      <c r="CO35" s="151" t="s">
        <v>111</v>
      </c>
      <c r="CP35" s="152"/>
      <c r="CQ35" s="152"/>
      <c r="CR35" s="152"/>
      <c r="CS35" s="153"/>
      <c r="CT35" s="74">
        <f>IF(CI35=Data!$L$10,حقیقی!CQ33,VLOOKUP(CI35,Data!$L$8:$M$9,2,FALSE))</f>
        <v>0</v>
      </c>
      <c r="CV35" s="136"/>
      <c r="CW35" s="151" t="s">
        <v>113</v>
      </c>
      <c r="CX35" s="152"/>
      <c r="CY35" s="152"/>
      <c r="CZ35" s="152"/>
      <c r="DA35" s="153"/>
      <c r="DB35" s="75"/>
      <c r="DC35" s="151" t="s">
        <v>111</v>
      </c>
      <c r="DD35" s="152"/>
      <c r="DE35" s="152"/>
      <c r="DF35" s="152"/>
      <c r="DG35" s="153"/>
      <c r="DH35" s="74">
        <f>IF(CW35=Data!$L$10,حقیقی!DE33,VLOOKUP(CW35,Data!$L$8:$M$9,2,FALSE))</f>
        <v>0</v>
      </c>
      <c r="DJ35" s="136"/>
      <c r="DK35" s="151" t="s">
        <v>113</v>
      </c>
      <c r="DL35" s="152"/>
      <c r="DM35" s="152"/>
      <c r="DN35" s="152"/>
      <c r="DO35" s="153"/>
      <c r="DP35" s="75"/>
      <c r="DQ35" s="151" t="s">
        <v>111</v>
      </c>
      <c r="DR35" s="152"/>
      <c r="DS35" s="152"/>
      <c r="DT35" s="152"/>
      <c r="DU35" s="153"/>
      <c r="DV35" s="74">
        <f>IF(DK35=Data!$L$10,حقیقی!DS33,VLOOKUP(DK35,Data!$L$8:$M$9,2,FALSE))</f>
        <v>0</v>
      </c>
      <c r="DX35" s="136"/>
      <c r="DY35" s="151" t="s">
        <v>113</v>
      </c>
      <c r="DZ35" s="152"/>
      <c r="EA35" s="152"/>
      <c r="EB35" s="152"/>
      <c r="EC35" s="153"/>
      <c r="ED35" s="75"/>
      <c r="EE35" s="151" t="s">
        <v>111</v>
      </c>
      <c r="EF35" s="152"/>
      <c r="EG35" s="152"/>
      <c r="EH35" s="152"/>
      <c r="EI35" s="153"/>
      <c r="EJ35" s="74">
        <f>IF(DY35=Data!$L$10,حقیقی!EG33,VLOOKUP(DY35,Data!$L$8:$M$9,2,FALSE))</f>
        <v>0</v>
      </c>
      <c r="EL35" s="136"/>
      <c r="EM35" s="151" t="s">
        <v>113</v>
      </c>
      <c r="EN35" s="152"/>
      <c r="EO35" s="152"/>
      <c r="EP35" s="152"/>
      <c r="EQ35" s="153"/>
      <c r="ER35" s="75"/>
      <c r="ES35" s="151" t="s">
        <v>111</v>
      </c>
      <c r="ET35" s="152"/>
      <c r="EU35" s="152"/>
      <c r="EV35" s="152"/>
      <c r="EW35" s="153"/>
      <c r="EX35" s="74">
        <f>IF(EM35=Data!$L$10,حقیقی!EU33,VLOOKUP(EM35,Data!$L$8:$M$9,2,FALSE))</f>
        <v>0</v>
      </c>
      <c r="EZ35" s="136"/>
      <c r="FA35" s="151" t="s">
        <v>113</v>
      </c>
      <c r="FB35" s="152"/>
      <c r="FC35" s="152"/>
      <c r="FD35" s="152"/>
      <c r="FE35" s="153"/>
      <c r="FF35" s="75"/>
      <c r="FG35" s="151" t="s">
        <v>111</v>
      </c>
      <c r="FH35" s="152"/>
      <c r="FI35" s="152"/>
      <c r="FJ35" s="152"/>
      <c r="FK35" s="153"/>
      <c r="FL35" s="74">
        <f>IF(FA35=Data!$L$10,حقیقی!FI33,VLOOKUP(FA35,Data!$L$8:$M$9,2,FALSE))</f>
        <v>0</v>
      </c>
      <c r="FN35" s="136"/>
      <c r="FO35" s="151" t="s">
        <v>113</v>
      </c>
      <c r="FP35" s="152"/>
      <c r="FQ35" s="152"/>
      <c r="FR35" s="152"/>
      <c r="FS35" s="153"/>
      <c r="FT35" s="75"/>
      <c r="FU35" s="151" t="s">
        <v>111</v>
      </c>
      <c r="FV35" s="152"/>
      <c r="FW35" s="152"/>
      <c r="FX35" s="152"/>
      <c r="FY35" s="153"/>
      <c r="FZ35" s="74">
        <f>IF(FO35=Data!$L$10,حقیقی!FW33,VLOOKUP(FO35,Data!$L$8:$M$9,2,FALSE))</f>
        <v>0</v>
      </c>
      <c r="GB35" s="136"/>
      <c r="GC35" s="151" t="s">
        <v>113</v>
      </c>
      <c r="GD35" s="152"/>
      <c r="GE35" s="152"/>
      <c r="GF35" s="152"/>
      <c r="GG35" s="153"/>
      <c r="GH35" s="75"/>
      <c r="GI35" s="151" t="s">
        <v>111</v>
      </c>
      <c r="GJ35" s="152"/>
      <c r="GK35" s="152"/>
      <c r="GL35" s="152"/>
      <c r="GM35" s="153"/>
      <c r="GN35" s="74">
        <f>IF(GC35=Data!$L$10,حقیقی!GK33,VLOOKUP(GC35,Data!$L$8:$M$9,2,FALSE))</f>
        <v>0</v>
      </c>
      <c r="GP35" s="136"/>
      <c r="GQ35" s="151" t="s">
        <v>113</v>
      </c>
      <c r="GR35" s="152"/>
      <c r="GS35" s="152"/>
      <c r="GT35" s="152"/>
      <c r="GU35" s="153"/>
      <c r="GV35" s="75"/>
      <c r="GW35" s="151" t="s">
        <v>111</v>
      </c>
      <c r="GX35" s="152"/>
      <c r="GY35" s="152"/>
      <c r="GZ35" s="152"/>
      <c r="HA35" s="153"/>
      <c r="HB35" s="74">
        <f>IF(GQ35=Data!$L$10,حقیقی!GY33,VLOOKUP(GQ35,Data!$L$8:$M$9,2,FALSE))</f>
        <v>0</v>
      </c>
    </row>
    <row r="36" spans="2:210" ht="25.9" customHeight="1" thickBot="1" x14ac:dyDescent="0.3">
      <c r="B36" s="138"/>
      <c r="C36" s="20"/>
      <c r="D36" s="20"/>
      <c r="E36" s="20"/>
      <c r="F36" s="20"/>
      <c r="G36" s="20"/>
      <c r="H36" s="20"/>
      <c r="I36" s="20"/>
      <c r="J36" s="20"/>
      <c r="K36" s="20"/>
      <c r="L36" s="57"/>
      <c r="M36" s="57"/>
      <c r="N36" s="21"/>
      <c r="O36" s="19"/>
      <c r="P36" s="138"/>
      <c r="Q36" s="20"/>
      <c r="R36" s="20"/>
      <c r="S36" s="20"/>
      <c r="T36" s="20"/>
      <c r="U36" s="20"/>
      <c r="V36" s="20"/>
      <c r="W36" s="20"/>
      <c r="X36" s="20"/>
      <c r="Y36" s="20"/>
      <c r="Z36" s="57"/>
      <c r="AA36" s="57"/>
      <c r="AB36" s="21"/>
      <c r="AD36" s="138"/>
      <c r="AE36" s="20"/>
      <c r="AF36" s="20"/>
      <c r="AG36" s="20"/>
      <c r="AH36" s="20"/>
      <c r="AI36" s="20"/>
      <c r="AJ36" s="20"/>
      <c r="AK36" s="20"/>
      <c r="AL36" s="20"/>
      <c r="AM36" s="20"/>
      <c r="AN36" s="57"/>
      <c r="AO36" s="57"/>
      <c r="AP36" s="21"/>
      <c r="AR36" s="138"/>
      <c r="AS36" s="20"/>
      <c r="AT36" s="20"/>
      <c r="AU36" s="20"/>
      <c r="AV36" s="20"/>
      <c r="AW36" s="20"/>
      <c r="AX36" s="20"/>
      <c r="AY36" s="20"/>
      <c r="AZ36" s="20"/>
      <c r="BA36" s="20"/>
      <c r="BB36" s="57"/>
      <c r="BC36" s="57"/>
      <c r="BD36" s="21"/>
      <c r="BF36" s="138"/>
      <c r="BG36" s="20"/>
      <c r="BH36" s="20"/>
      <c r="BI36" s="20"/>
      <c r="BJ36" s="20"/>
      <c r="BK36" s="20"/>
      <c r="BL36" s="20"/>
      <c r="BM36" s="20"/>
      <c r="BN36" s="20"/>
      <c r="BO36" s="20"/>
      <c r="BP36" s="57"/>
      <c r="BQ36" s="57"/>
      <c r="BR36" s="21"/>
      <c r="BT36" s="138"/>
      <c r="BU36" s="20"/>
      <c r="BV36" s="20"/>
      <c r="BW36" s="20"/>
      <c r="BX36" s="20"/>
      <c r="BY36" s="20"/>
      <c r="BZ36" s="20"/>
      <c r="CA36" s="20"/>
      <c r="CB36" s="20"/>
      <c r="CC36" s="20"/>
      <c r="CD36" s="57"/>
      <c r="CE36" s="57"/>
      <c r="CF36" s="21"/>
      <c r="CH36" s="138"/>
      <c r="CI36" s="20"/>
      <c r="CJ36" s="20"/>
      <c r="CK36" s="20"/>
      <c r="CL36" s="20"/>
      <c r="CM36" s="20"/>
      <c r="CN36" s="20"/>
      <c r="CO36" s="20"/>
      <c r="CP36" s="20"/>
      <c r="CQ36" s="20"/>
      <c r="CR36" s="57"/>
      <c r="CS36" s="57"/>
      <c r="CT36" s="21"/>
      <c r="CV36" s="138"/>
      <c r="CW36" s="20"/>
      <c r="CX36" s="20"/>
      <c r="CY36" s="20"/>
      <c r="CZ36" s="20"/>
      <c r="DA36" s="20"/>
      <c r="DB36" s="20"/>
      <c r="DC36" s="20"/>
      <c r="DD36" s="20"/>
      <c r="DE36" s="20"/>
      <c r="DF36" s="57"/>
      <c r="DG36" s="57"/>
      <c r="DH36" s="21"/>
      <c r="DJ36" s="138"/>
      <c r="DK36" s="20"/>
      <c r="DL36" s="20"/>
      <c r="DM36" s="20"/>
      <c r="DN36" s="20"/>
      <c r="DO36" s="20"/>
      <c r="DP36" s="20"/>
      <c r="DQ36" s="20"/>
      <c r="DR36" s="20"/>
      <c r="DS36" s="20"/>
      <c r="DT36" s="57"/>
      <c r="DU36" s="57"/>
      <c r="DV36" s="21"/>
      <c r="DX36" s="138"/>
      <c r="DY36" s="20"/>
      <c r="DZ36" s="20"/>
      <c r="EA36" s="20"/>
      <c r="EB36" s="20"/>
      <c r="EC36" s="20"/>
      <c r="ED36" s="20"/>
      <c r="EE36" s="20"/>
      <c r="EF36" s="20"/>
      <c r="EG36" s="20"/>
      <c r="EH36" s="57"/>
      <c r="EI36" s="57"/>
      <c r="EJ36" s="21"/>
      <c r="EL36" s="138"/>
      <c r="EM36" s="20"/>
      <c r="EN36" s="20"/>
      <c r="EO36" s="20"/>
      <c r="EP36" s="20"/>
      <c r="EQ36" s="20"/>
      <c r="ER36" s="20"/>
      <c r="ES36" s="20"/>
      <c r="ET36" s="20"/>
      <c r="EU36" s="20"/>
      <c r="EV36" s="57"/>
      <c r="EW36" s="57"/>
      <c r="EX36" s="21"/>
      <c r="EZ36" s="138"/>
      <c r="FA36" s="20"/>
      <c r="FB36" s="20"/>
      <c r="FC36" s="20"/>
      <c r="FD36" s="20"/>
      <c r="FE36" s="20"/>
      <c r="FF36" s="20"/>
      <c r="FG36" s="20"/>
      <c r="FH36" s="20"/>
      <c r="FI36" s="20"/>
      <c r="FJ36" s="57"/>
      <c r="FK36" s="57"/>
      <c r="FL36" s="21"/>
      <c r="FN36" s="138"/>
      <c r="FO36" s="20"/>
      <c r="FP36" s="20"/>
      <c r="FQ36" s="20"/>
      <c r="FR36" s="20"/>
      <c r="FS36" s="20"/>
      <c r="FT36" s="20"/>
      <c r="FU36" s="20"/>
      <c r="FV36" s="20"/>
      <c r="FW36" s="20"/>
      <c r="FX36" s="57"/>
      <c r="FY36" s="57"/>
      <c r="FZ36" s="21"/>
      <c r="GB36" s="138"/>
      <c r="GC36" s="20"/>
      <c r="GD36" s="20"/>
      <c r="GE36" s="20"/>
      <c r="GF36" s="20"/>
      <c r="GG36" s="20"/>
      <c r="GH36" s="20"/>
      <c r="GI36" s="20"/>
      <c r="GJ36" s="20"/>
      <c r="GK36" s="20"/>
      <c r="GL36" s="57"/>
      <c r="GM36" s="57"/>
      <c r="GN36" s="21"/>
      <c r="GP36" s="138"/>
      <c r="GQ36" s="20"/>
      <c r="GR36" s="20"/>
      <c r="GS36" s="20"/>
      <c r="GT36" s="20"/>
      <c r="GU36" s="20"/>
      <c r="GV36" s="20"/>
      <c r="GW36" s="20"/>
      <c r="GX36" s="20"/>
      <c r="GY36" s="20"/>
      <c r="GZ36" s="57"/>
      <c r="HA36" s="57"/>
      <c r="HB36" s="21"/>
    </row>
    <row r="37" spans="2:210" ht="13.15" customHeight="1" thickBot="1" x14ac:dyDescent="0.3">
      <c r="B37" s="29"/>
      <c r="C37" s="22"/>
      <c r="D37" s="22"/>
      <c r="E37" s="22"/>
      <c r="F37" s="22"/>
      <c r="G37" s="22"/>
      <c r="H37" s="22"/>
      <c r="I37" s="37"/>
      <c r="J37" s="37"/>
      <c r="K37" s="37"/>
      <c r="L37" s="37"/>
      <c r="M37" s="57"/>
      <c r="N37" s="23"/>
      <c r="O37" s="19"/>
      <c r="P37" s="29"/>
      <c r="Q37" s="22"/>
      <c r="R37" s="22"/>
      <c r="S37" s="22"/>
      <c r="T37" s="22"/>
      <c r="U37" s="22"/>
      <c r="V37" s="22"/>
      <c r="W37" s="37"/>
      <c r="X37" s="37"/>
      <c r="Y37" s="37"/>
      <c r="Z37" s="37"/>
      <c r="AA37" s="57"/>
      <c r="AB37" s="23"/>
      <c r="AD37" s="29"/>
      <c r="AE37" s="22"/>
      <c r="AF37" s="22"/>
      <c r="AG37" s="22"/>
      <c r="AH37" s="22"/>
      <c r="AI37" s="22"/>
      <c r="AJ37" s="22"/>
      <c r="AK37" s="37"/>
      <c r="AL37" s="37"/>
      <c r="AM37" s="37"/>
      <c r="AN37" s="37"/>
      <c r="AO37" s="57"/>
      <c r="AP37" s="23"/>
      <c r="AR37" s="29"/>
      <c r="AS37" s="22"/>
      <c r="AT37" s="22"/>
      <c r="AU37" s="22"/>
      <c r="AV37" s="22"/>
      <c r="AW37" s="22"/>
      <c r="AX37" s="22"/>
      <c r="AY37" s="37"/>
      <c r="AZ37" s="37"/>
      <c r="BA37" s="37"/>
      <c r="BB37" s="37"/>
      <c r="BC37" s="57"/>
      <c r="BD37" s="23"/>
      <c r="BF37" s="29"/>
      <c r="BG37" s="22"/>
      <c r="BH37" s="22"/>
      <c r="BI37" s="22"/>
      <c r="BJ37" s="22"/>
      <c r="BK37" s="22"/>
      <c r="BL37" s="22"/>
      <c r="BM37" s="37"/>
      <c r="BN37" s="37"/>
      <c r="BO37" s="37"/>
      <c r="BP37" s="37"/>
      <c r="BQ37" s="57"/>
      <c r="BR37" s="23"/>
      <c r="BT37" s="29"/>
      <c r="BU37" s="22"/>
      <c r="BV37" s="22"/>
      <c r="BW37" s="22"/>
      <c r="BX37" s="22"/>
      <c r="BY37" s="22"/>
      <c r="BZ37" s="22"/>
      <c r="CA37" s="37"/>
      <c r="CB37" s="37"/>
      <c r="CC37" s="37"/>
      <c r="CD37" s="37"/>
      <c r="CE37" s="57"/>
      <c r="CF37" s="23"/>
      <c r="CH37" s="29"/>
      <c r="CI37" s="22"/>
      <c r="CJ37" s="22"/>
      <c r="CK37" s="22"/>
      <c r="CL37" s="22"/>
      <c r="CM37" s="22"/>
      <c r="CN37" s="22"/>
      <c r="CO37" s="37"/>
      <c r="CP37" s="37"/>
      <c r="CQ37" s="37"/>
      <c r="CR37" s="37"/>
      <c r="CS37" s="57"/>
      <c r="CT37" s="23"/>
      <c r="CV37" s="29"/>
      <c r="CW37" s="22"/>
      <c r="CX37" s="22"/>
      <c r="CY37" s="22"/>
      <c r="CZ37" s="22"/>
      <c r="DA37" s="22"/>
      <c r="DB37" s="22"/>
      <c r="DC37" s="37"/>
      <c r="DD37" s="37"/>
      <c r="DE37" s="37"/>
      <c r="DF37" s="37"/>
      <c r="DG37" s="57"/>
      <c r="DH37" s="23"/>
      <c r="DJ37" s="29"/>
      <c r="DK37" s="22"/>
      <c r="DL37" s="22"/>
      <c r="DM37" s="22"/>
      <c r="DN37" s="22"/>
      <c r="DO37" s="22"/>
      <c r="DP37" s="22"/>
      <c r="DQ37" s="37"/>
      <c r="DR37" s="37"/>
      <c r="DS37" s="37"/>
      <c r="DT37" s="37"/>
      <c r="DU37" s="57"/>
      <c r="DV37" s="23"/>
      <c r="DX37" s="29"/>
      <c r="DY37" s="22"/>
      <c r="DZ37" s="22"/>
      <c r="EA37" s="22"/>
      <c r="EB37" s="22"/>
      <c r="EC37" s="22"/>
      <c r="ED37" s="22"/>
      <c r="EE37" s="37"/>
      <c r="EF37" s="37"/>
      <c r="EG37" s="37"/>
      <c r="EH37" s="37"/>
      <c r="EI37" s="57"/>
      <c r="EJ37" s="23"/>
      <c r="EL37" s="29"/>
      <c r="EM37" s="22"/>
      <c r="EN37" s="22"/>
      <c r="EO37" s="22"/>
      <c r="EP37" s="22"/>
      <c r="EQ37" s="22"/>
      <c r="ER37" s="22"/>
      <c r="ES37" s="37"/>
      <c r="ET37" s="37"/>
      <c r="EU37" s="37"/>
      <c r="EV37" s="37"/>
      <c r="EW37" s="57"/>
      <c r="EX37" s="23"/>
      <c r="EZ37" s="29"/>
      <c r="FA37" s="22"/>
      <c r="FB37" s="22"/>
      <c r="FC37" s="22"/>
      <c r="FD37" s="22"/>
      <c r="FE37" s="22"/>
      <c r="FF37" s="22"/>
      <c r="FG37" s="37"/>
      <c r="FH37" s="37"/>
      <c r="FI37" s="37"/>
      <c r="FJ37" s="37"/>
      <c r="FK37" s="57"/>
      <c r="FL37" s="23"/>
      <c r="FN37" s="29"/>
      <c r="FO37" s="22"/>
      <c r="FP37" s="22"/>
      <c r="FQ37" s="22"/>
      <c r="FR37" s="22"/>
      <c r="FS37" s="22"/>
      <c r="FT37" s="22"/>
      <c r="FU37" s="37"/>
      <c r="FV37" s="37"/>
      <c r="FW37" s="37"/>
      <c r="FX37" s="37"/>
      <c r="FY37" s="57"/>
      <c r="FZ37" s="23"/>
      <c r="GB37" s="29"/>
      <c r="GC37" s="22"/>
      <c r="GD37" s="22"/>
      <c r="GE37" s="22"/>
      <c r="GF37" s="22"/>
      <c r="GG37" s="22"/>
      <c r="GH37" s="22"/>
      <c r="GI37" s="37"/>
      <c r="GJ37" s="37"/>
      <c r="GK37" s="37"/>
      <c r="GL37" s="37"/>
      <c r="GM37" s="57"/>
      <c r="GN37" s="23"/>
      <c r="GP37" s="29"/>
      <c r="GQ37" s="22"/>
      <c r="GR37" s="22"/>
      <c r="GS37" s="22"/>
      <c r="GT37" s="22"/>
      <c r="GU37" s="22"/>
      <c r="GV37" s="22"/>
      <c r="GW37" s="37"/>
      <c r="GX37" s="37"/>
      <c r="GY37" s="37"/>
      <c r="GZ37" s="37"/>
      <c r="HA37" s="57"/>
      <c r="HB37" s="23"/>
    </row>
    <row r="38" spans="2:210" ht="24" thickBot="1" x14ac:dyDescent="0.3">
      <c r="B38" s="139" t="s">
        <v>33</v>
      </c>
      <c r="C38" s="140"/>
      <c r="D38" s="140"/>
      <c r="E38" s="140"/>
      <c r="F38" s="140"/>
      <c r="G38" s="140"/>
      <c r="H38" s="140"/>
      <c r="I38" s="140"/>
      <c r="J38" s="140"/>
      <c r="K38" s="141"/>
      <c r="L38" s="158">
        <f>IF(K33&lt;=6,K33,IF(N35=10,IF(K33&gt;N35,N35,K33),N35))</f>
        <v>0</v>
      </c>
      <c r="M38" s="158"/>
      <c r="N38" s="71"/>
      <c r="O38" s="38"/>
      <c r="P38" s="139" t="s">
        <v>33</v>
      </c>
      <c r="Q38" s="140"/>
      <c r="R38" s="140"/>
      <c r="S38" s="140"/>
      <c r="T38" s="140"/>
      <c r="U38" s="140"/>
      <c r="V38" s="140"/>
      <c r="W38" s="140"/>
      <c r="X38" s="140"/>
      <c r="Y38" s="141"/>
      <c r="Z38" s="142">
        <f>IF(Y33&lt;=6,Y33,IF(AB35=10,IF(Y33&gt;AB35,AB35,Y33),AB35))</f>
        <v>0</v>
      </c>
      <c r="AA38" s="142"/>
      <c r="AB38" s="71"/>
      <c r="AD38" s="139" t="s">
        <v>33</v>
      </c>
      <c r="AE38" s="140"/>
      <c r="AF38" s="140"/>
      <c r="AG38" s="140"/>
      <c r="AH38" s="140"/>
      <c r="AI38" s="140"/>
      <c r="AJ38" s="140"/>
      <c r="AK38" s="140"/>
      <c r="AL38" s="140"/>
      <c r="AM38" s="141"/>
      <c r="AN38" s="142">
        <f>IF(AM33&lt;=6,AM33,IF(AP35=10,IF(AM33&gt;AP35,AP35,AM33),AP35))</f>
        <v>0</v>
      </c>
      <c r="AO38" s="142"/>
      <c r="AP38" s="71"/>
      <c r="AR38" s="139" t="s">
        <v>33</v>
      </c>
      <c r="AS38" s="140"/>
      <c r="AT38" s="140"/>
      <c r="AU38" s="140"/>
      <c r="AV38" s="140"/>
      <c r="AW38" s="140"/>
      <c r="AX38" s="140"/>
      <c r="AY38" s="140"/>
      <c r="AZ38" s="140"/>
      <c r="BA38" s="141"/>
      <c r="BB38" s="142">
        <f>IF(BA33&lt;=6,BA33,IF(BD35=10,IF(BA33&gt;BD35,BD35,BA33),BD35))</f>
        <v>0</v>
      </c>
      <c r="BC38" s="142"/>
      <c r="BD38" s="71"/>
      <c r="BF38" s="139" t="s">
        <v>33</v>
      </c>
      <c r="BG38" s="140"/>
      <c r="BH38" s="140"/>
      <c r="BI38" s="140"/>
      <c r="BJ38" s="140"/>
      <c r="BK38" s="140"/>
      <c r="BL38" s="140"/>
      <c r="BM38" s="140"/>
      <c r="BN38" s="140"/>
      <c r="BO38" s="141"/>
      <c r="BP38" s="142">
        <f>IF(BO33&lt;=6,BO33,IF(BR35=10,IF(BO33&gt;BR35,BR35,BO33),BR35))</f>
        <v>0</v>
      </c>
      <c r="BQ38" s="142"/>
      <c r="BR38" s="71"/>
      <c r="BT38" s="139" t="s">
        <v>33</v>
      </c>
      <c r="BU38" s="140"/>
      <c r="BV38" s="140"/>
      <c r="BW38" s="140"/>
      <c r="BX38" s="140"/>
      <c r="BY38" s="140"/>
      <c r="BZ38" s="140"/>
      <c r="CA38" s="140"/>
      <c r="CB38" s="140"/>
      <c r="CC38" s="141"/>
      <c r="CD38" s="142">
        <f>IF(CC33&lt;=6,CC33,IF(CF35=10,IF(CC33&gt;CF35,CF35,CC33),CF35))</f>
        <v>0</v>
      </c>
      <c r="CE38" s="142"/>
      <c r="CF38" s="71"/>
      <c r="CH38" s="139" t="s">
        <v>33</v>
      </c>
      <c r="CI38" s="140"/>
      <c r="CJ38" s="140"/>
      <c r="CK38" s="140"/>
      <c r="CL38" s="140"/>
      <c r="CM38" s="140"/>
      <c r="CN38" s="140"/>
      <c r="CO38" s="140"/>
      <c r="CP38" s="140"/>
      <c r="CQ38" s="141"/>
      <c r="CR38" s="142">
        <f>IF(CQ33&lt;=6,CQ33,IF(CT35=10,IF(CQ33&gt;CT35,CT35,CQ33),CT35))</f>
        <v>0</v>
      </c>
      <c r="CS38" s="142"/>
      <c r="CT38" s="71"/>
      <c r="CV38" s="139" t="s">
        <v>33</v>
      </c>
      <c r="CW38" s="140"/>
      <c r="CX38" s="140"/>
      <c r="CY38" s="140"/>
      <c r="CZ38" s="140"/>
      <c r="DA38" s="140"/>
      <c r="DB38" s="140"/>
      <c r="DC38" s="140"/>
      <c r="DD38" s="140"/>
      <c r="DE38" s="141"/>
      <c r="DF38" s="142">
        <f>IF(DE33&lt;=6,DE33,IF(DH35=10,IF(DE33&gt;DH35,DH35,DE33),DH35))</f>
        <v>0</v>
      </c>
      <c r="DG38" s="142"/>
      <c r="DH38" s="71"/>
      <c r="DJ38" s="139" t="s">
        <v>33</v>
      </c>
      <c r="DK38" s="140"/>
      <c r="DL38" s="140"/>
      <c r="DM38" s="140"/>
      <c r="DN38" s="140"/>
      <c r="DO38" s="140"/>
      <c r="DP38" s="140"/>
      <c r="DQ38" s="140"/>
      <c r="DR38" s="140"/>
      <c r="DS38" s="141"/>
      <c r="DT38" s="142">
        <f>IF(DS33&lt;=6,DS33,IF(DV35=10,IF(DS33&gt;DV35,DV35,DS33),DV35))</f>
        <v>0</v>
      </c>
      <c r="DU38" s="142"/>
      <c r="DV38" s="71"/>
      <c r="DX38" s="139" t="s">
        <v>33</v>
      </c>
      <c r="DY38" s="140"/>
      <c r="DZ38" s="140"/>
      <c r="EA38" s="140"/>
      <c r="EB38" s="140"/>
      <c r="EC38" s="140"/>
      <c r="ED38" s="140"/>
      <c r="EE38" s="140"/>
      <c r="EF38" s="140"/>
      <c r="EG38" s="141"/>
      <c r="EH38" s="142">
        <f>IF(EG33&lt;=6,EG33,IF(EJ35=10,IF(EG33&gt;EJ35,EJ35,EG33),EJ35))</f>
        <v>0</v>
      </c>
      <c r="EI38" s="142"/>
      <c r="EJ38" s="71"/>
      <c r="EL38" s="139" t="s">
        <v>33</v>
      </c>
      <c r="EM38" s="140"/>
      <c r="EN38" s="140"/>
      <c r="EO38" s="140"/>
      <c r="EP38" s="140"/>
      <c r="EQ38" s="140"/>
      <c r="ER38" s="140"/>
      <c r="ES38" s="140"/>
      <c r="ET38" s="140"/>
      <c r="EU38" s="141"/>
      <c r="EV38" s="142">
        <f>IF(EU33&lt;=6,EU33,IF(EX35=10,IF(EU33&gt;EX35,EX35,EU33),EX35))</f>
        <v>0</v>
      </c>
      <c r="EW38" s="142"/>
      <c r="EX38" s="71"/>
      <c r="EZ38" s="139" t="s">
        <v>33</v>
      </c>
      <c r="FA38" s="140"/>
      <c r="FB38" s="140"/>
      <c r="FC38" s="140"/>
      <c r="FD38" s="140"/>
      <c r="FE38" s="140"/>
      <c r="FF38" s="140"/>
      <c r="FG38" s="140"/>
      <c r="FH38" s="140"/>
      <c r="FI38" s="141"/>
      <c r="FJ38" s="142">
        <f>IF(FI33&lt;=6,FI33,IF(FL35=10,IF(FI33&gt;FL35,FL35,FI33),FL35))</f>
        <v>0</v>
      </c>
      <c r="FK38" s="142"/>
      <c r="FL38" s="71"/>
      <c r="FN38" s="139" t="s">
        <v>33</v>
      </c>
      <c r="FO38" s="140"/>
      <c r="FP38" s="140"/>
      <c r="FQ38" s="140"/>
      <c r="FR38" s="140"/>
      <c r="FS38" s="140"/>
      <c r="FT38" s="140"/>
      <c r="FU38" s="140"/>
      <c r="FV38" s="140"/>
      <c r="FW38" s="141"/>
      <c r="FX38" s="142">
        <f>IF(FW33&lt;=6,FW33,IF(FZ35=10,IF(FW33&gt;FZ35,FZ35,FW33),FZ35))</f>
        <v>0</v>
      </c>
      <c r="FY38" s="142"/>
      <c r="FZ38" s="71"/>
      <c r="GB38" s="139" t="s">
        <v>33</v>
      </c>
      <c r="GC38" s="140"/>
      <c r="GD38" s="140"/>
      <c r="GE38" s="140"/>
      <c r="GF38" s="140"/>
      <c r="GG38" s="140"/>
      <c r="GH38" s="140"/>
      <c r="GI38" s="140"/>
      <c r="GJ38" s="140"/>
      <c r="GK38" s="141"/>
      <c r="GL38" s="142">
        <f>IF(GK33&lt;=6,GK33,IF(GN35=10,IF(GK33&gt;GN35,GN35,GK33),GN35))</f>
        <v>0</v>
      </c>
      <c r="GM38" s="142"/>
      <c r="GN38" s="71"/>
      <c r="GP38" s="139" t="s">
        <v>33</v>
      </c>
      <c r="GQ38" s="140"/>
      <c r="GR38" s="140"/>
      <c r="GS38" s="140"/>
      <c r="GT38" s="140"/>
      <c r="GU38" s="140"/>
      <c r="GV38" s="140"/>
      <c r="GW38" s="140"/>
      <c r="GX38" s="140"/>
      <c r="GY38" s="141"/>
      <c r="GZ38" s="142">
        <f>IF(GY33&lt;=6,GY33,IF(HB35=10,IF(GY33&gt;HB35,HB35,GY33),HB35))</f>
        <v>0</v>
      </c>
      <c r="HA38" s="142"/>
      <c r="HB38" s="71"/>
    </row>
    <row r="39" spans="2:210" x14ac:dyDescent="0.25">
      <c r="N39" s="62"/>
      <c r="AB39" s="62"/>
      <c r="AP39" s="62"/>
      <c r="BD39" s="62"/>
      <c r="BR39" s="62"/>
      <c r="CF39" s="62"/>
      <c r="CT39" s="62"/>
      <c r="DH39" s="62"/>
      <c r="DV39" s="62"/>
      <c r="EJ39" s="62"/>
      <c r="EX39" s="62"/>
      <c r="FL39" s="62"/>
      <c r="FZ39" s="62"/>
      <c r="GN39" s="62"/>
      <c r="HB39" s="62"/>
    </row>
  </sheetData>
  <sheetProtection algorithmName="SHA-512" hashValue="9nApxU/Q+B5N3+CZUr3Gx63mfWfihj6dkYmzVQ+ypa+73PcYmAu3zLtOQSl12JusF5iulAm/3pMH1Jhc9D7qvw==" saltValue="6KDWVh101y0gDVPZJ6+zlw==" spinCount="100000" sheet="1" objects="1" scenarios="1"/>
  <dataConsolidate/>
  <mergeCells count="285">
    <mergeCell ref="GQ32:GX32"/>
    <mergeCell ref="GY32:HB32"/>
    <mergeCell ref="GQ33:GX33"/>
    <mergeCell ref="GY33:HB33"/>
    <mergeCell ref="GP34:GP36"/>
    <mergeCell ref="GQ34:HA34"/>
    <mergeCell ref="GQ35:GU35"/>
    <mergeCell ref="GW35:HA35"/>
    <mergeCell ref="GP38:GY38"/>
    <mergeCell ref="GZ38:HA38"/>
    <mergeCell ref="GP6:GP7"/>
    <mergeCell ref="GQ6:HB7"/>
    <mergeCell ref="GQ9:GZ9"/>
    <mergeCell ref="GQ10:GY13"/>
    <mergeCell ref="GP11:GP13"/>
    <mergeCell ref="GZ14:HA14"/>
    <mergeCell ref="GP16:GP29"/>
    <mergeCell ref="GQ30:HA30"/>
    <mergeCell ref="GQ31:HA31"/>
    <mergeCell ref="GC32:GJ32"/>
    <mergeCell ref="GK32:GN32"/>
    <mergeCell ref="GC33:GJ33"/>
    <mergeCell ref="GK33:GN33"/>
    <mergeCell ref="GB34:GB36"/>
    <mergeCell ref="GC34:GM34"/>
    <mergeCell ref="GC35:GG35"/>
    <mergeCell ref="GI35:GM35"/>
    <mergeCell ref="GB38:GK38"/>
    <mergeCell ref="GL38:GM38"/>
    <mergeCell ref="GB6:GB7"/>
    <mergeCell ref="GC6:GN7"/>
    <mergeCell ref="GC9:GL9"/>
    <mergeCell ref="GC10:GK13"/>
    <mergeCell ref="GB11:GB13"/>
    <mergeCell ref="GL14:GM14"/>
    <mergeCell ref="GB16:GB29"/>
    <mergeCell ref="GC30:GM30"/>
    <mergeCell ref="GC31:GM31"/>
    <mergeCell ref="FO32:FV32"/>
    <mergeCell ref="FW32:FZ32"/>
    <mergeCell ref="FO33:FV33"/>
    <mergeCell ref="FW33:FZ33"/>
    <mergeCell ref="FN34:FN36"/>
    <mergeCell ref="FO34:FY34"/>
    <mergeCell ref="FO35:FS35"/>
    <mergeCell ref="FU35:FY35"/>
    <mergeCell ref="FN38:FW38"/>
    <mergeCell ref="FX38:FY38"/>
    <mergeCell ref="FN6:FN7"/>
    <mergeCell ref="FO6:FZ7"/>
    <mergeCell ref="FO9:FX9"/>
    <mergeCell ref="FO10:FW13"/>
    <mergeCell ref="FN11:FN13"/>
    <mergeCell ref="FX14:FY14"/>
    <mergeCell ref="FN16:FN29"/>
    <mergeCell ref="FO30:FY30"/>
    <mergeCell ref="FO31:FY31"/>
    <mergeCell ref="FA32:FH32"/>
    <mergeCell ref="FI32:FL32"/>
    <mergeCell ref="FA33:FH33"/>
    <mergeCell ref="FI33:FL33"/>
    <mergeCell ref="EZ34:EZ36"/>
    <mergeCell ref="FA34:FK34"/>
    <mergeCell ref="FA35:FE35"/>
    <mergeCell ref="FG35:FK35"/>
    <mergeCell ref="EZ38:FI38"/>
    <mergeCell ref="FJ38:FK38"/>
    <mergeCell ref="EZ6:EZ7"/>
    <mergeCell ref="FA6:FL7"/>
    <mergeCell ref="FA9:FJ9"/>
    <mergeCell ref="FA10:FI13"/>
    <mergeCell ref="EZ11:EZ13"/>
    <mergeCell ref="FJ14:FK14"/>
    <mergeCell ref="EZ16:EZ29"/>
    <mergeCell ref="FA30:FK30"/>
    <mergeCell ref="FA31:FK31"/>
    <mergeCell ref="EM32:ET32"/>
    <mergeCell ref="EU32:EX32"/>
    <mergeCell ref="EM33:ET33"/>
    <mergeCell ref="EU33:EX33"/>
    <mergeCell ref="EL34:EL36"/>
    <mergeCell ref="EM34:EW34"/>
    <mergeCell ref="EM35:EQ35"/>
    <mergeCell ref="ES35:EW35"/>
    <mergeCell ref="EL38:EU38"/>
    <mergeCell ref="EV38:EW38"/>
    <mergeCell ref="EL6:EL7"/>
    <mergeCell ref="EM6:EX7"/>
    <mergeCell ref="EM9:EV9"/>
    <mergeCell ref="EM10:EU13"/>
    <mergeCell ref="EL11:EL13"/>
    <mergeCell ref="EV14:EW14"/>
    <mergeCell ref="EL16:EL29"/>
    <mergeCell ref="EM30:EW30"/>
    <mergeCell ref="EM31:EW31"/>
    <mergeCell ref="DY32:EF32"/>
    <mergeCell ref="EG32:EJ32"/>
    <mergeCell ref="DY33:EF33"/>
    <mergeCell ref="EG33:EJ33"/>
    <mergeCell ref="DX34:DX36"/>
    <mergeCell ref="DY34:EI34"/>
    <mergeCell ref="DY35:EC35"/>
    <mergeCell ref="EE35:EI35"/>
    <mergeCell ref="DX38:EG38"/>
    <mergeCell ref="EH38:EI38"/>
    <mergeCell ref="DX6:DX7"/>
    <mergeCell ref="DY6:EJ7"/>
    <mergeCell ref="DY9:EH9"/>
    <mergeCell ref="DY10:EG13"/>
    <mergeCell ref="DX11:DX13"/>
    <mergeCell ref="EH14:EI14"/>
    <mergeCell ref="DX16:DX29"/>
    <mergeCell ref="DY30:EI30"/>
    <mergeCell ref="DY31:EI31"/>
    <mergeCell ref="CV38:DE38"/>
    <mergeCell ref="DF38:DG38"/>
    <mergeCell ref="DJ6:DJ7"/>
    <mergeCell ref="DK6:DV7"/>
    <mergeCell ref="DK9:DT9"/>
    <mergeCell ref="DK10:DS13"/>
    <mergeCell ref="DJ11:DJ13"/>
    <mergeCell ref="DT14:DU14"/>
    <mergeCell ref="DJ16:DJ29"/>
    <mergeCell ref="DK30:DU30"/>
    <mergeCell ref="DK31:DU31"/>
    <mergeCell ref="DK32:DR32"/>
    <mergeCell ref="DS32:DV32"/>
    <mergeCell ref="DK33:DR33"/>
    <mergeCell ref="DS33:DV33"/>
    <mergeCell ref="DJ34:DJ36"/>
    <mergeCell ref="DK34:DU34"/>
    <mergeCell ref="DK35:DO35"/>
    <mergeCell ref="DQ35:DU35"/>
    <mergeCell ref="DJ38:DS38"/>
    <mergeCell ref="DT38:DU38"/>
    <mergeCell ref="CW31:DG31"/>
    <mergeCell ref="CW32:DD32"/>
    <mergeCell ref="DE32:DH32"/>
    <mergeCell ref="BU30:CE30"/>
    <mergeCell ref="BU31:CE31"/>
    <mergeCell ref="BU32:CB32"/>
    <mergeCell ref="CC32:CF32"/>
    <mergeCell ref="BU33:CB33"/>
    <mergeCell ref="CC33:CF33"/>
    <mergeCell ref="CH6:CH7"/>
    <mergeCell ref="CI6:CT7"/>
    <mergeCell ref="CI9:CR9"/>
    <mergeCell ref="CI10:CQ13"/>
    <mergeCell ref="CH11:CH13"/>
    <mergeCell ref="CH16:CH29"/>
    <mergeCell ref="CI30:CS30"/>
    <mergeCell ref="CI31:CS31"/>
    <mergeCell ref="CI32:CP32"/>
    <mergeCell ref="AD6:AD7"/>
    <mergeCell ref="AE6:AP7"/>
    <mergeCell ref="AE9:AN9"/>
    <mergeCell ref="AE10:AM13"/>
    <mergeCell ref="AD11:AD13"/>
    <mergeCell ref="AN38:AO38"/>
    <mergeCell ref="AR6:AR7"/>
    <mergeCell ref="AS6:BD7"/>
    <mergeCell ref="AS9:BB9"/>
    <mergeCell ref="AS10:BA13"/>
    <mergeCell ref="AR11:AR13"/>
    <mergeCell ref="BB14:BC14"/>
    <mergeCell ref="AR16:AR29"/>
    <mergeCell ref="AS30:BC30"/>
    <mergeCell ref="AS31:BC31"/>
    <mergeCell ref="AS32:AZ32"/>
    <mergeCell ref="BA32:BD32"/>
    <mergeCell ref="AS33:AZ33"/>
    <mergeCell ref="BA33:BD33"/>
    <mergeCell ref="AR34:AR36"/>
    <mergeCell ref="AS34:BC34"/>
    <mergeCell ref="AS35:AW35"/>
    <mergeCell ref="AY35:BC35"/>
    <mergeCell ref="AR38:BA38"/>
    <mergeCell ref="I35:M35"/>
    <mergeCell ref="Q6:AB7"/>
    <mergeCell ref="Q9:Z9"/>
    <mergeCell ref="Q10:Y13"/>
    <mergeCell ref="Z14:AA14"/>
    <mergeCell ref="Q30:AA30"/>
    <mergeCell ref="Q31:AA31"/>
    <mergeCell ref="Q32:X32"/>
    <mergeCell ref="Y32:AB32"/>
    <mergeCell ref="Q33:X33"/>
    <mergeCell ref="Y33:AB33"/>
    <mergeCell ref="Q34:AA34"/>
    <mergeCell ref="Q35:U35"/>
    <mergeCell ref="W35:AA35"/>
    <mergeCell ref="P34:P36"/>
    <mergeCell ref="AN14:AO14"/>
    <mergeCell ref="CV6:CV7"/>
    <mergeCell ref="CV11:CV13"/>
    <mergeCell ref="CV16:CV29"/>
    <mergeCell ref="CW6:DH7"/>
    <mergeCell ref="CW9:DF9"/>
    <mergeCell ref="CW10:DE13"/>
    <mergeCell ref="DF14:DG14"/>
    <mergeCell ref="CW30:DG30"/>
    <mergeCell ref="BT6:BT7"/>
    <mergeCell ref="BU6:CF7"/>
    <mergeCell ref="BU9:CD9"/>
    <mergeCell ref="BU10:CC13"/>
    <mergeCell ref="CR14:CS14"/>
    <mergeCell ref="BF6:BF7"/>
    <mergeCell ref="BG6:BR7"/>
    <mergeCell ref="BG9:BP9"/>
    <mergeCell ref="BG10:BO13"/>
    <mergeCell ref="BF11:BF13"/>
    <mergeCell ref="BP14:BQ14"/>
    <mergeCell ref="BF16:BF29"/>
    <mergeCell ref="BG30:BQ30"/>
    <mergeCell ref="BT11:BT13"/>
    <mergeCell ref="CD14:CE14"/>
    <mergeCell ref="CW33:DD33"/>
    <mergeCell ref="DE33:DH33"/>
    <mergeCell ref="BG32:BN32"/>
    <mergeCell ref="BO32:BR32"/>
    <mergeCell ref="BG33:BN33"/>
    <mergeCell ref="BO33:BR33"/>
    <mergeCell ref="BG34:BQ34"/>
    <mergeCell ref="BG35:BK35"/>
    <mergeCell ref="BM35:BQ35"/>
    <mergeCell ref="CV34:CV36"/>
    <mergeCell ref="BU34:CE34"/>
    <mergeCell ref="BU35:BY35"/>
    <mergeCell ref="CA35:CE35"/>
    <mergeCell ref="CI33:CP33"/>
    <mergeCell ref="CH34:CH36"/>
    <mergeCell ref="CI34:CS34"/>
    <mergeCell ref="CI35:CM35"/>
    <mergeCell ref="CO35:CS35"/>
    <mergeCell ref="CW34:DG34"/>
    <mergeCell ref="CW35:DA35"/>
    <mergeCell ref="DC35:DG35"/>
    <mergeCell ref="B38:K38"/>
    <mergeCell ref="L38:M38"/>
    <mergeCell ref="P38:Y38"/>
    <mergeCell ref="Z38:AA38"/>
    <mergeCell ref="AD38:AM38"/>
    <mergeCell ref="B6:B7"/>
    <mergeCell ref="B16:B29"/>
    <mergeCell ref="B11:B13"/>
    <mergeCell ref="B34:B36"/>
    <mergeCell ref="L14:M14"/>
    <mergeCell ref="C30:M30"/>
    <mergeCell ref="C31:M31"/>
    <mergeCell ref="C34:M34"/>
    <mergeCell ref="C32:J32"/>
    <mergeCell ref="C33:J33"/>
    <mergeCell ref="K32:N32"/>
    <mergeCell ref="K33:N33"/>
    <mergeCell ref="C6:N7"/>
    <mergeCell ref="C10:K13"/>
    <mergeCell ref="C35:G35"/>
    <mergeCell ref="C9:L9"/>
    <mergeCell ref="P6:P7"/>
    <mergeCell ref="P11:P13"/>
    <mergeCell ref="P16:P29"/>
    <mergeCell ref="AD16:AD29"/>
    <mergeCell ref="BF34:BF36"/>
    <mergeCell ref="BF38:BO38"/>
    <mergeCell ref="BP38:BQ38"/>
    <mergeCell ref="BT34:BT36"/>
    <mergeCell ref="BT38:CC38"/>
    <mergeCell ref="CD38:CE38"/>
    <mergeCell ref="CH38:CQ38"/>
    <mergeCell ref="CQ33:CT33"/>
    <mergeCell ref="CQ32:CT32"/>
    <mergeCell ref="CR38:CS38"/>
    <mergeCell ref="AE30:AO30"/>
    <mergeCell ref="AM33:AP33"/>
    <mergeCell ref="AD34:AD36"/>
    <mergeCell ref="AE34:AO34"/>
    <mergeCell ref="AE35:AI35"/>
    <mergeCell ref="AK35:AO35"/>
    <mergeCell ref="BB38:BC38"/>
    <mergeCell ref="AE31:AO31"/>
    <mergeCell ref="AE32:AL32"/>
    <mergeCell ref="AM32:AP32"/>
    <mergeCell ref="AE33:AL33"/>
    <mergeCell ref="BG31:BQ31"/>
    <mergeCell ref="BT16:BT29"/>
  </mergeCells>
  <pageMargins left="0.25" right="0.25" top="0.75" bottom="0.75" header="0.3" footer="0.3"/>
  <pageSetup paperSize="9" scale="55" orientation="portrait" r:id="rId1"/>
  <colBreaks count="14" manualBreakCount="14">
    <brk id="15" min="2" max="38" man="1"/>
    <brk id="29" min="2" max="38" man="1"/>
    <brk id="43" min="2" max="38" man="1"/>
    <brk id="57" min="2" max="38" man="1"/>
    <brk id="71" min="2" max="38" man="1"/>
    <brk id="85" min="2" max="38" man="1"/>
    <brk id="99" min="2" max="38" man="1"/>
    <brk id="113" min="2" max="38" man="1"/>
    <brk id="127" min="2" max="38" man="1"/>
    <brk id="141" min="2" max="38" man="1"/>
    <brk id="155" min="2" max="38" man="1"/>
    <brk id="169" min="2" max="38" man="1"/>
    <brk id="183" min="2" max="38" man="1"/>
    <brk id="197" min="2" max="38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Data!$I$40:$I$43</xm:f>
          </x14:formula1>
          <xm:sqref>M16:M29 AA16:AA29 AO16:AO29 BC16:BC29 BQ16:BQ29 CE16:CE29 CS16:CS29 DG16:DG29 DU16:DU29 EI16:EI29 EW16:EW29 FK16:FK29 FY16:FY29 GM16:GM29 HA16:HA29</xm:sqref>
        </x14:dataValidation>
        <x14:dataValidation type="list" allowBlank="1" showInputMessage="1" showErrorMessage="1">
          <x14:formula1>
            <xm:f>Data!$A$27:$A$40</xm:f>
          </x14:formula1>
          <xm:sqref>M11:M13 AA11:AA13 AO11:AO13 BC11:BC13 BQ11:BQ13 CE11:CE13 CS11:CS13 DG11:DG13 DU11:DU13 EI11:EI13 EW11:EW13 FK11:FK13 FY11:FY13 GM11:GM13 HA11:HA13</xm:sqref>
        </x14:dataValidation>
        <x14:dataValidation type="list" allowBlank="1" showInputMessage="1" showErrorMessage="1">
          <x14:formula1>
            <xm:f>Data!$L$8:$L$10</xm:f>
          </x14:formula1>
          <xm:sqref>C35 Q35 AE35 AS35 BG35 BU35 CI35 CW35 DK35 DY35 EM35 FA35 FO35 GC35 GQ35</xm:sqref>
        </x14:dataValidation>
        <x14:dataValidation type="list" allowBlank="1" showInputMessage="1" showErrorMessage="1">
          <x14:formula1>
            <xm:f>Data!$F$26:$F$58</xm:f>
          </x14:formula1>
          <xm:sqref>D16:D29 R16:R29 AF16:AF29 AT16:AT29 BH16:BH29 BV16:BV29 CJ16:CJ29 CX16:CX29 DL16:DL29 DZ16:DZ29 EN16:EN29 FB16:FB29 FP16:FP29 GD16:GD29 GR16:GR29</xm:sqref>
        </x14:dataValidation>
        <x14:dataValidation type="list" allowBlank="1" showInputMessage="1" showErrorMessage="1">
          <x14:formula1>
            <xm:f>Data!$I$26:$I$32</xm:f>
          </x14:formula1>
          <xm:sqref>L16:L29 Z16:Z29 AN16:AN29 BB16:BB29 BP16:BP29 CD16:CD29 CR16:CR29 DF16:DF29 DT16:DT29 EH16:EH29 EV16:EV29 FJ16:FJ29 FX16:FX29 GL16:GL29 GZ16:GZ29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FCF0"/>
  </sheetPr>
  <dimension ref="B1:AV13"/>
  <sheetViews>
    <sheetView rightToLeft="1" zoomScale="124" zoomScaleNormal="124" workbookViewId="0">
      <pane xSplit="2" ySplit="9" topLeftCell="AI10" activePane="bottomRight" state="frozen"/>
      <selection pane="topRight" activeCell="C1" sqref="C1"/>
      <selection pane="bottomLeft" activeCell="A5" sqref="A5"/>
      <selection pane="bottomRight" activeCell="AR4" sqref="AR4:AV6"/>
    </sheetView>
  </sheetViews>
  <sheetFormatPr defaultColWidth="9.140625" defaultRowHeight="24.75" x14ac:dyDescent="0.25"/>
  <cols>
    <col min="1" max="1" width="4.42578125" style="84" customWidth="1"/>
    <col min="2" max="2" width="9.140625" style="84"/>
    <col min="3" max="3" width="11.140625" style="84" customWidth="1"/>
    <col min="4" max="4" width="39.7109375" style="84" customWidth="1"/>
    <col min="5" max="5" width="11.85546875" style="84" customWidth="1"/>
    <col min="6" max="6" width="17" style="84" customWidth="1"/>
    <col min="7" max="7" width="2.140625" style="84" customWidth="1"/>
    <col min="8" max="9" width="9.140625" style="84"/>
    <col min="10" max="10" width="35.42578125" style="84" bestFit="1" customWidth="1"/>
    <col min="11" max="11" width="11.85546875" style="84" customWidth="1"/>
    <col min="12" max="12" width="16.85546875" style="84" customWidth="1"/>
    <col min="13" max="13" width="2.140625" style="84" customWidth="1"/>
    <col min="14" max="15" width="9.140625" style="84"/>
    <col min="16" max="16" width="35.42578125" style="84" bestFit="1" customWidth="1"/>
    <col min="17" max="17" width="11.85546875" style="84" customWidth="1"/>
    <col min="18" max="18" width="16.85546875" style="84" customWidth="1"/>
    <col min="19" max="19" width="2.140625" style="84" customWidth="1"/>
    <col min="20" max="21" width="9.140625" style="84"/>
    <col min="22" max="22" width="35.42578125" style="84" bestFit="1" customWidth="1"/>
    <col min="23" max="23" width="11.85546875" style="84" customWidth="1"/>
    <col min="24" max="24" width="16.85546875" style="84" customWidth="1"/>
    <col min="25" max="25" width="2.140625" style="84" customWidth="1"/>
    <col min="26" max="27" width="9.140625" style="84"/>
    <col min="28" max="28" width="35.42578125" style="84" bestFit="1" customWidth="1"/>
    <col min="29" max="29" width="11.85546875" style="84" customWidth="1"/>
    <col min="30" max="30" width="16.85546875" style="84" customWidth="1"/>
    <col min="31" max="31" width="2.140625" style="84" customWidth="1"/>
    <col min="32" max="33" width="9.140625" style="84"/>
    <col min="34" max="34" width="35.42578125" style="84" bestFit="1" customWidth="1"/>
    <col min="35" max="35" width="11.85546875" style="84" customWidth="1"/>
    <col min="36" max="36" width="16.85546875" style="84" customWidth="1"/>
    <col min="37" max="37" width="2.28515625" style="84" customWidth="1"/>
    <col min="38" max="39" width="9.140625" style="84"/>
    <col min="40" max="40" width="35.42578125" style="84" bestFit="1" customWidth="1"/>
    <col min="41" max="41" width="11.85546875" style="84" customWidth="1"/>
    <col min="42" max="42" width="16.85546875" style="84" customWidth="1"/>
    <col min="43" max="43" width="1.5703125" style="84" customWidth="1"/>
    <col min="44" max="45" width="9.140625" style="84"/>
    <col min="46" max="46" width="35.42578125" style="84" bestFit="1" customWidth="1"/>
    <col min="47" max="47" width="11.85546875" style="84" customWidth="1"/>
    <col min="48" max="48" width="16.85546875" style="84" customWidth="1"/>
    <col min="49" max="16384" width="9.140625" style="84"/>
  </cols>
  <sheetData>
    <row r="1" spans="2:48" x14ac:dyDescent="0.25">
      <c r="D1" s="77" t="s">
        <v>99</v>
      </c>
    </row>
    <row r="3" spans="2:48" ht="25.5" thickBot="1" x14ac:dyDescent="0.3"/>
    <row r="4" spans="2:48" ht="14.25" customHeight="1" x14ac:dyDescent="0.25">
      <c r="B4" s="231" t="s">
        <v>83</v>
      </c>
      <c r="C4" s="232"/>
      <c r="D4" s="232"/>
      <c r="E4" s="232"/>
      <c r="F4" s="233"/>
      <c r="H4" s="231" t="s">
        <v>83</v>
      </c>
      <c r="I4" s="232"/>
      <c r="J4" s="232"/>
      <c r="K4" s="232"/>
      <c r="L4" s="233"/>
      <c r="N4" s="231" t="s">
        <v>83</v>
      </c>
      <c r="O4" s="232"/>
      <c r="P4" s="232"/>
      <c r="Q4" s="232"/>
      <c r="R4" s="233"/>
      <c r="T4" s="231" t="s">
        <v>83</v>
      </c>
      <c r="U4" s="232"/>
      <c r="V4" s="232"/>
      <c r="W4" s="232"/>
      <c r="X4" s="233"/>
      <c r="Z4" s="231" t="s">
        <v>83</v>
      </c>
      <c r="AA4" s="232"/>
      <c r="AB4" s="232"/>
      <c r="AC4" s="232"/>
      <c r="AD4" s="233"/>
      <c r="AF4" s="231" t="s">
        <v>83</v>
      </c>
      <c r="AG4" s="232"/>
      <c r="AH4" s="232"/>
      <c r="AI4" s="232"/>
      <c r="AJ4" s="233"/>
      <c r="AL4" s="231" t="s">
        <v>83</v>
      </c>
      <c r="AM4" s="232"/>
      <c r="AN4" s="232"/>
      <c r="AO4" s="232"/>
      <c r="AP4" s="233"/>
      <c r="AR4" s="231" t="s">
        <v>83</v>
      </c>
      <c r="AS4" s="232"/>
      <c r="AT4" s="232"/>
      <c r="AU4" s="232"/>
      <c r="AV4" s="233"/>
    </row>
    <row r="5" spans="2:48" ht="15.75" customHeight="1" x14ac:dyDescent="0.25">
      <c r="B5" s="234"/>
      <c r="C5" s="235"/>
      <c r="D5" s="235"/>
      <c r="E5" s="235"/>
      <c r="F5" s="236"/>
      <c r="H5" s="234"/>
      <c r="I5" s="235"/>
      <c r="J5" s="235"/>
      <c r="K5" s="235"/>
      <c r="L5" s="236"/>
      <c r="N5" s="234"/>
      <c r="O5" s="235"/>
      <c r="P5" s="235"/>
      <c r="Q5" s="235"/>
      <c r="R5" s="236"/>
      <c r="T5" s="234"/>
      <c r="U5" s="235"/>
      <c r="V5" s="235"/>
      <c r="W5" s="235"/>
      <c r="X5" s="236"/>
      <c r="Z5" s="234"/>
      <c r="AA5" s="235"/>
      <c r="AB5" s="235"/>
      <c r="AC5" s="235"/>
      <c r="AD5" s="236"/>
      <c r="AF5" s="234"/>
      <c r="AG5" s="235"/>
      <c r="AH5" s="235"/>
      <c r="AI5" s="235"/>
      <c r="AJ5" s="236"/>
      <c r="AL5" s="234"/>
      <c r="AM5" s="235"/>
      <c r="AN5" s="235"/>
      <c r="AO5" s="235"/>
      <c r="AP5" s="236"/>
      <c r="AR5" s="234"/>
      <c r="AS5" s="235"/>
      <c r="AT5" s="235"/>
      <c r="AU5" s="235"/>
      <c r="AV5" s="236"/>
    </row>
    <row r="6" spans="2:48" ht="11.25" customHeight="1" thickBot="1" x14ac:dyDescent="0.3">
      <c r="B6" s="237"/>
      <c r="C6" s="238"/>
      <c r="D6" s="238"/>
      <c r="E6" s="238"/>
      <c r="F6" s="239"/>
      <c r="H6" s="237"/>
      <c r="I6" s="238"/>
      <c r="J6" s="238"/>
      <c r="K6" s="238"/>
      <c r="L6" s="239"/>
      <c r="N6" s="237"/>
      <c r="O6" s="238"/>
      <c r="P6" s="238"/>
      <c r="Q6" s="238"/>
      <c r="R6" s="239"/>
      <c r="T6" s="237"/>
      <c r="U6" s="238"/>
      <c r="V6" s="238"/>
      <c r="W6" s="238"/>
      <c r="X6" s="239"/>
      <c r="Z6" s="237"/>
      <c r="AA6" s="238"/>
      <c r="AB6" s="238"/>
      <c r="AC6" s="238"/>
      <c r="AD6" s="239"/>
      <c r="AF6" s="237"/>
      <c r="AG6" s="238"/>
      <c r="AH6" s="238"/>
      <c r="AI6" s="238"/>
      <c r="AJ6" s="239"/>
      <c r="AL6" s="237"/>
      <c r="AM6" s="238"/>
      <c r="AN6" s="238"/>
      <c r="AO6" s="238"/>
      <c r="AP6" s="239"/>
      <c r="AR6" s="237"/>
      <c r="AS6" s="238"/>
      <c r="AT6" s="238"/>
      <c r="AU6" s="238"/>
      <c r="AV6" s="239"/>
    </row>
    <row r="7" spans="2:48" ht="59.25" customHeight="1" x14ac:dyDescent="0.25">
      <c r="B7" s="195" t="s">
        <v>88</v>
      </c>
      <c r="C7" s="196"/>
      <c r="D7" s="80" t="s">
        <v>89</v>
      </c>
      <c r="E7" s="200"/>
      <c r="F7" s="201"/>
      <c r="H7" s="195" t="s">
        <v>88</v>
      </c>
      <c r="I7" s="196"/>
      <c r="J7" s="80" t="s">
        <v>89</v>
      </c>
      <c r="K7" s="200"/>
      <c r="L7" s="201"/>
      <c r="N7" s="195" t="s">
        <v>88</v>
      </c>
      <c r="O7" s="196"/>
      <c r="P7" s="80" t="s">
        <v>89</v>
      </c>
      <c r="Q7" s="200"/>
      <c r="R7" s="201"/>
      <c r="T7" s="195" t="s">
        <v>88</v>
      </c>
      <c r="U7" s="196"/>
      <c r="V7" s="80" t="s">
        <v>89</v>
      </c>
      <c r="W7" s="200"/>
      <c r="X7" s="201"/>
      <c r="Z7" s="195" t="s">
        <v>88</v>
      </c>
      <c r="AA7" s="196"/>
      <c r="AB7" s="80" t="s">
        <v>89</v>
      </c>
      <c r="AC7" s="200"/>
      <c r="AD7" s="201"/>
      <c r="AF7" s="195" t="s">
        <v>88</v>
      </c>
      <c r="AG7" s="196"/>
      <c r="AH7" s="80" t="s">
        <v>89</v>
      </c>
      <c r="AI7" s="200"/>
      <c r="AJ7" s="201"/>
      <c r="AL7" s="195" t="s">
        <v>88</v>
      </c>
      <c r="AM7" s="196"/>
      <c r="AN7" s="80" t="s">
        <v>89</v>
      </c>
      <c r="AO7" s="200"/>
      <c r="AP7" s="201"/>
      <c r="AR7" s="195" t="s">
        <v>88</v>
      </c>
      <c r="AS7" s="196"/>
      <c r="AT7" s="80" t="s">
        <v>89</v>
      </c>
      <c r="AU7" s="200"/>
      <c r="AV7" s="201"/>
    </row>
    <row r="8" spans="2:48" ht="24.75" customHeight="1" x14ac:dyDescent="0.25">
      <c r="B8" s="191"/>
      <c r="C8" s="197"/>
      <c r="D8" s="202" t="s">
        <v>8</v>
      </c>
      <c r="E8" s="82" t="s">
        <v>30</v>
      </c>
      <c r="F8" s="83" t="s">
        <v>5</v>
      </c>
      <c r="G8" s="85"/>
      <c r="H8" s="191"/>
      <c r="I8" s="197"/>
      <c r="J8" s="202" t="s">
        <v>8</v>
      </c>
      <c r="K8" s="82" t="s">
        <v>30</v>
      </c>
      <c r="L8" s="83" t="s">
        <v>5</v>
      </c>
      <c r="M8" s="85"/>
      <c r="N8" s="191"/>
      <c r="O8" s="197"/>
      <c r="P8" s="202" t="s">
        <v>8</v>
      </c>
      <c r="Q8" s="82" t="s">
        <v>30</v>
      </c>
      <c r="R8" s="83" t="s">
        <v>5</v>
      </c>
      <c r="S8" s="85"/>
      <c r="T8" s="191"/>
      <c r="U8" s="197"/>
      <c r="V8" s="202" t="s">
        <v>8</v>
      </c>
      <c r="W8" s="82" t="s">
        <v>30</v>
      </c>
      <c r="X8" s="83" t="s">
        <v>5</v>
      </c>
      <c r="Y8" s="85"/>
      <c r="Z8" s="191"/>
      <c r="AA8" s="197"/>
      <c r="AB8" s="202" t="s">
        <v>8</v>
      </c>
      <c r="AC8" s="82" t="s">
        <v>30</v>
      </c>
      <c r="AD8" s="83" t="s">
        <v>5</v>
      </c>
      <c r="AE8" s="85"/>
      <c r="AF8" s="191"/>
      <c r="AG8" s="197"/>
      <c r="AH8" s="202" t="s">
        <v>8</v>
      </c>
      <c r="AI8" s="82" t="s">
        <v>30</v>
      </c>
      <c r="AJ8" s="83" t="s">
        <v>5</v>
      </c>
      <c r="AL8" s="191"/>
      <c r="AM8" s="197"/>
      <c r="AN8" s="202" t="s">
        <v>8</v>
      </c>
      <c r="AO8" s="82" t="s">
        <v>30</v>
      </c>
      <c r="AP8" s="83" t="s">
        <v>5</v>
      </c>
      <c r="AR8" s="191"/>
      <c r="AS8" s="197"/>
      <c r="AT8" s="202" t="s">
        <v>8</v>
      </c>
      <c r="AU8" s="82" t="s">
        <v>30</v>
      </c>
      <c r="AV8" s="83" t="s">
        <v>5</v>
      </c>
    </row>
    <row r="9" spans="2:48" ht="25.5" customHeight="1" thickBot="1" x14ac:dyDescent="0.3">
      <c r="B9" s="198"/>
      <c r="C9" s="199"/>
      <c r="D9" s="203"/>
      <c r="E9" s="81">
        <v>0</v>
      </c>
      <c r="F9" s="102">
        <f>IF(E9&lt;5%,0,IF(E9&lt;Data!$G$16,Data!$H$17,IF(E9&lt;Data!$G$15,Data!$H$16,IF(E9&lt;Data!$G$14,Data!$H$15,IF(E9&lt;Data!$G$13,Data!$H$14,IF(E9&lt;Data!$G$12,Data!$H$13,IF(E9&lt;Data!$G$11,Data!$H$12,IF(E9&lt;Data!$G$10,Data!$H$11,IF(E9&lt;Data!$G$9,Data!$H$10,IF(E9&lt;Data!$G$8,Data!$H$9,1))))))))))</f>
        <v>0</v>
      </c>
      <c r="H9" s="198"/>
      <c r="I9" s="199"/>
      <c r="J9" s="203"/>
      <c r="K9" s="81">
        <v>0</v>
      </c>
      <c r="L9" s="102">
        <f>IF(K9&lt;5%,0,IF(K9&lt;Data!$G$16,Data!$H$17,IF(K9&lt;Data!$G$15,Data!$H$16,IF(K9&lt;Data!$G$14,Data!$H$15,IF(K9&lt;Data!$G$13,Data!$H$14,IF(K9&lt;Data!$G$12,Data!$H$13,IF(K9&lt;Data!$G$11,Data!$H$12,IF(K9&lt;Data!$G$10,Data!$H$11,IF(K9&lt;Data!$G$9,Data!$H$10,IF(K9&lt;Data!$G$8,Data!$H$9,1))))))))))</f>
        <v>0</v>
      </c>
      <c r="N9" s="198"/>
      <c r="O9" s="199"/>
      <c r="P9" s="203"/>
      <c r="Q9" s="81">
        <v>0</v>
      </c>
      <c r="R9" s="102">
        <f>IF(Q9&lt;5%,0,IF(Q9&lt;Data!$G$16,Data!$H$17,IF(Q9&lt;Data!$G$15,Data!$H$16,IF(Q9&lt;Data!$G$14,Data!$H$15,IF(Q9&lt;Data!$G$13,Data!$H$14,IF(Q9&lt;Data!$G$12,Data!$H$13,IF(Q9&lt;Data!$G$11,Data!$H$12,IF(Q9&lt;Data!$G$10,Data!$H$11,IF(Q9&lt;Data!$G$9,Data!$H$10,IF(Q9&lt;Data!$G$8,Data!$H$9,1))))))))))</f>
        <v>0</v>
      </c>
      <c r="T9" s="198"/>
      <c r="U9" s="199"/>
      <c r="V9" s="203"/>
      <c r="W9" s="81">
        <v>0</v>
      </c>
      <c r="X9" s="102">
        <f>IF(W9&lt;5%,0,IF(W9&lt;Data!$G$16,Data!$H$17,IF(W9&lt;Data!$G$15,Data!$H$16,IF(W9&lt;Data!$G$14,Data!$H$15,IF(W9&lt;Data!$G$13,Data!$H$14,IF(W9&lt;Data!$G$12,Data!$H$13,IF(W9&lt;Data!$G$11,Data!$H$12,IF(W9&lt;Data!$G$10,Data!$H$11,IF(W9&lt;Data!$G$9,Data!$H$10,IF(W9&lt;Data!$G$8,Data!$H$9,1))))))))))</f>
        <v>0</v>
      </c>
      <c r="Z9" s="198"/>
      <c r="AA9" s="199"/>
      <c r="AB9" s="203"/>
      <c r="AC9" s="81">
        <v>0</v>
      </c>
      <c r="AD9" s="102">
        <f>IF(AC9&lt;5%,0,IF(AC9&lt;Data!$G$16,Data!$H$17,IF(AC9&lt;Data!$G$15,Data!$H$16,IF(AC9&lt;Data!$G$14,Data!$H$15,IF(AC9&lt;Data!$G$13,Data!$H$14,IF(AC9&lt;Data!$G$12,Data!$H$13,IF(AC9&lt;Data!$G$11,Data!$H$12,IF(AC9&lt;Data!$G$10,Data!$H$11,IF(AC9&lt;Data!$G$9,Data!$H$10,IF(AC9&lt;Data!$G$8,Data!$H$9,1))))))))))</f>
        <v>0</v>
      </c>
      <c r="AF9" s="198"/>
      <c r="AG9" s="199"/>
      <c r="AH9" s="203"/>
      <c r="AI9" s="81">
        <v>0</v>
      </c>
      <c r="AJ9" s="102">
        <f>IF(AI9&lt;5%,0,IF(AI9&lt;Data!$G$16,Data!$H$17,IF(AI9&lt;Data!$G$15,Data!$H$16,IF(AI9&lt;Data!$G$14,Data!$H$15,IF(AI9&lt;Data!$G$13,Data!$H$14,IF(AI9&lt;Data!$G$12,Data!$H$13,IF(AI9&lt;Data!$G$11,Data!$H$12,IF(AI9&lt;Data!$G$10,Data!$H$11,IF(AI9&lt;Data!$G$9,Data!$H$10,IF(AI9&lt;Data!$G$8,Data!$H$9,1))))))))))</f>
        <v>0</v>
      </c>
      <c r="AL9" s="198"/>
      <c r="AM9" s="199"/>
      <c r="AN9" s="203"/>
      <c r="AO9" s="81">
        <v>0</v>
      </c>
      <c r="AP9" s="102">
        <f>IF(AO9&lt;5%,0,IF(AO9&lt;Data!$G$16,Data!$H$17,IF(AO9&lt;Data!$G$15,Data!$H$16,IF(AO9&lt;Data!$G$14,Data!$H$15,IF(AO9&lt;Data!$G$13,Data!$H$14,IF(AO9&lt;Data!$G$12,Data!$H$13,IF(AO9&lt;Data!$G$11,Data!$H$12,IF(AO9&lt;Data!$G$10,Data!$H$11,IF(AO9&lt;Data!$G$9,Data!$H$10,IF(AO9&lt;Data!$G$8,Data!$H$9,1))))))))))</f>
        <v>0</v>
      </c>
      <c r="AR9" s="198"/>
      <c r="AS9" s="199"/>
      <c r="AT9" s="203"/>
      <c r="AU9" s="81">
        <v>0</v>
      </c>
      <c r="AV9" s="102">
        <f>IF(AU9&lt;5%,0,IF(AU9&lt;Data!$G$16,Data!$H$17,IF(AU9&lt;Data!$G$15,Data!$H$16,IF(AU9&lt;Data!$G$14,Data!$H$15,IF(AU9&lt;Data!$G$13,Data!$H$14,IF(AU9&lt;Data!$G$12,Data!$H$13,IF(AU9&lt;Data!$G$11,Data!$H$12,IF(AU9&lt;Data!$G$10,Data!$H$11,IF(AU9&lt;Data!$G$9,Data!$H$10,IF(AU9&lt;Data!$G$8,Data!$H$9,1))))))))))</f>
        <v>0</v>
      </c>
    </row>
    <row r="10" spans="2:48" x14ac:dyDescent="0.25">
      <c r="B10" s="191" t="s">
        <v>90</v>
      </c>
      <c r="C10" s="192"/>
      <c r="D10" s="24" t="s">
        <v>91</v>
      </c>
      <c r="E10" s="183" t="s">
        <v>0</v>
      </c>
      <c r="F10" s="184"/>
      <c r="H10" s="191" t="s">
        <v>90</v>
      </c>
      <c r="I10" s="192"/>
      <c r="J10" s="24" t="s">
        <v>91</v>
      </c>
      <c r="K10" s="183" t="s">
        <v>0</v>
      </c>
      <c r="L10" s="184"/>
      <c r="N10" s="191" t="s">
        <v>90</v>
      </c>
      <c r="O10" s="192"/>
      <c r="P10" s="24" t="s">
        <v>91</v>
      </c>
      <c r="Q10" s="183" t="s">
        <v>0</v>
      </c>
      <c r="R10" s="184"/>
      <c r="T10" s="191" t="s">
        <v>90</v>
      </c>
      <c r="U10" s="192"/>
      <c r="V10" s="24" t="s">
        <v>91</v>
      </c>
      <c r="W10" s="183" t="s">
        <v>0</v>
      </c>
      <c r="X10" s="184"/>
      <c r="Z10" s="191" t="s">
        <v>90</v>
      </c>
      <c r="AA10" s="192"/>
      <c r="AB10" s="24" t="s">
        <v>91</v>
      </c>
      <c r="AC10" s="183" t="s">
        <v>0</v>
      </c>
      <c r="AD10" s="184"/>
      <c r="AF10" s="191" t="s">
        <v>90</v>
      </c>
      <c r="AG10" s="192"/>
      <c r="AH10" s="24" t="s">
        <v>91</v>
      </c>
      <c r="AI10" s="183" t="s">
        <v>0</v>
      </c>
      <c r="AJ10" s="184"/>
      <c r="AL10" s="191" t="s">
        <v>90</v>
      </c>
      <c r="AM10" s="192"/>
      <c r="AN10" s="24" t="s">
        <v>91</v>
      </c>
      <c r="AO10" s="183" t="s">
        <v>0</v>
      </c>
      <c r="AP10" s="184"/>
      <c r="AR10" s="191" t="s">
        <v>90</v>
      </c>
      <c r="AS10" s="192"/>
      <c r="AT10" s="24" t="s">
        <v>91</v>
      </c>
      <c r="AU10" s="183" t="s">
        <v>0</v>
      </c>
      <c r="AV10" s="184"/>
    </row>
    <row r="11" spans="2:48" x14ac:dyDescent="0.25">
      <c r="B11" s="193" t="s">
        <v>7</v>
      </c>
      <c r="C11" s="194"/>
      <c r="D11" s="86" t="s">
        <v>6</v>
      </c>
      <c r="E11" s="185">
        <f>VLOOKUP(D11,Data!$A$5:$B$10,2,FALSE)</f>
        <v>0</v>
      </c>
      <c r="F11" s="186"/>
      <c r="H11" s="193" t="s">
        <v>7</v>
      </c>
      <c r="I11" s="194"/>
      <c r="J11" s="86" t="s">
        <v>6</v>
      </c>
      <c r="K11" s="185">
        <f>VLOOKUP(J11,Data!$A$5:$B$10,2,FALSE)</f>
        <v>0</v>
      </c>
      <c r="L11" s="186"/>
      <c r="N11" s="204" t="s">
        <v>7</v>
      </c>
      <c r="O11" s="205"/>
      <c r="P11" s="78" t="s">
        <v>6</v>
      </c>
      <c r="Q11" s="206">
        <f>VLOOKUP(P11,Data!$A$5:$B$10,2,FALSE)</f>
        <v>0</v>
      </c>
      <c r="R11" s="207"/>
      <c r="T11" s="204" t="s">
        <v>7</v>
      </c>
      <c r="U11" s="205"/>
      <c r="V11" s="78" t="s">
        <v>6</v>
      </c>
      <c r="W11" s="206">
        <f>VLOOKUP(V11,Data!$A$5:$B$10,2,FALSE)</f>
        <v>0</v>
      </c>
      <c r="X11" s="207"/>
      <c r="Z11" s="204" t="s">
        <v>7</v>
      </c>
      <c r="AA11" s="205"/>
      <c r="AB11" s="78" t="s">
        <v>6</v>
      </c>
      <c r="AC11" s="206">
        <f>VLOOKUP(AB11,Data!$A$5:$B$10,2,FALSE)</f>
        <v>0</v>
      </c>
      <c r="AD11" s="207"/>
      <c r="AF11" s="204" t="s">
        <v>7</v>
      </c>
      <c r="AG11" s="205"/>
      <c r="AH11" s="78" t="s">
        <v>6</v>
      </c>
      <c r="AI11" s="206">
        <f>VLOOKUP(AH11,Data!$A$5:$B$10,2,FALSE)</f>
        <v>0</v>
      </c>
      <c r="AJ11" s="207"/>
      <c r="AL11" s="204" t="s">
        <v>7</v>
      </c>
      <c r="AM11" s="205"/>
      <c r="AN11" s="78" t="s">
        <v>6</v>
      </c>
      <c r="AO11" s="206">
        <f>VLOOKUP(AN11,Data!$A$5:$B$10,2,FALSE)</f>
        <v>0</v>
      </c>
      <c r="AP11" s="207"/>
      <c r="AR11" s="204" t="s">
        <v>7</v>
      </c>
      <c r="AS11" s="205"/>
      <c r="AT11" s="78" t="s">
        <v>6</v>
      </c>
      <c r="AU11" s="206">
        <f>VLOOKUP(AT11,Data!$A$5:$B$10,2,FALSE)</f>
        <v>0</v>
      </c>
      <c r="AV11" s="207"/>
    </row>
    <row r="12" spans="2:48" ht="25.5" thickBot="1" x14ac:dyDescent="0.3">
      <c r="B12" s="182" t="s">
        <v>92</v>
      </c>
      <c r="C12" s="172"/>
      <c r="D12" s="87" t="s">
        <v>6</v>
      </c>
      <c r="E12" s="187">
        <f>VLOOKUP(D12,Data!$A$15:$B$20,2,FALSE)</f>
        <v>0</v>
      </c>
      <c r="F12" s="188"/>
      <c r="H12" s="182" t="s">
        <v>92</v>
      </c>
      <c r="I12" s="172"/>
      <c r="J12" s="87" t="s">
        <v>6</v>
      </c>
      <c r="K12" s="187">
        <f>VLOOKUP(J12,Data!$A$15:$B$20,2,FALSE)</f>
        <v>0</v>
      </c>
      <c r="L12" s="188"/>
      <c r="N12" s="204" t="s">
        <v>92</v>
      </c>
      <c r="O12" s="205"/>
      <c r="P12" s="79" t="s">
        <v>6</v>
      </c>
      <c r="Q12" s="187">
        <f>VLOOKUP(P12,Data!$A$15:$B$20,2,FALSE)</f>
        <v>0</v>
      </c>
      <c r="R12" s="188"/>
      <c r="T12" s="204" t="s">
        <v>92</v>
      </c>
      <c r="U12" s="205"/>
      <c r="V12" s="79" t="s">
        <v>6</v>
      </c>
      <c r="W12" s="187">
        <f>VLOOKUP(V12,Data!$A$15:$B$20,2,FALSE)</f>
        <v>0</v>
      </c>
      <c r="X12" s="188"/>
      <c r="Z12" s="204" t="s">
        <v>92</v>
      </c>
      <c r="AA12" s="205"/>
      <c r="AB12" s="79" t="s">
        <v>6</v>
      </c>
      <c r="AC12" s="187">
        <f>VLOOKUP(AB12,Data!$A$15:$B$20,2,FALSE)</f>
        <v>0</v>
      </c>
      <c r="AD12" s="188"/>
      <c r="AF12" s="204" t="s">
        <v>92</v>
      </c>
      <c r="AG12" s="205"/>
      <c r="AH12" s="79" t="s">
        <v>6</v>
      </c>
      <c r="AI12" s="187">
        <f>VLOOKUP(AH12,Data!$A$15:$B$20,2,FALSE)</f>
        <v>0</v>
      </c>
      <c r="AJ12" s="188"/>
      <c r="AL12" s="204" t="s">
        <v>92</v>
      </c>
      <c r="AM12" s="205"/>
      <c r="AN12" s="79" t="s">
        <v>6</v>
      </c>
      <c r="AO12" s="187">
        <f>VLOOKUP(AN12,Data!$A$15:$B$20,2,FALSE)</f>
        <v>0</v>
      </c>
      <c r="AP12" s="188"/>
      <c r="AR12" s="204" t="s">
        <v>92</v>
      </c>
      <c r="AS12" s="205"/>
      <c r="AT12" s="79" t="s">
        <v>6</v>
      </c>
      <c r="AU12" s="187">
        <f>VLOOKUP(AT12,Data!$A$15:$B$20,2,FALSE)</f>
        <v>0</v>
      </c>
      <c r="AV12" s="188"/>
    </row>
    <row r="13" spans="2:48" ht="25.5" thickBot="1" x14ac:dyDescent="0.3">
      <c r="B13" s="179" t="s">
        <v>96</v>
      </c>
      <c r="C13" s="180"/>
      <c r="D13" s="181"/>
      <c r="E13" s="189">
        <f>F9*E11*E12</f>
        <v>0</v>
      </c>
      <c r="F13" s="190"/>
      <c r="H13" s="179" t="s">
        <v>96</v>
      </c>
      <c r="I13" s="180"/>
      <c r="J13" s="181"/>
      <c r="K13" s="189">
        <f>L9*K11*K12</f>
        <v>0</v>
      </c>
      <c r="L13" s="190"/>
      <c r="N13" s="179" t="s">
        <v>96</v>
      </c>
      <c r="O13" s="180"/>
      <c r="P13" s="181"/>
      <c r="Q13" s="189">
        <f>R9*Q11*Q12</f>
        <v>0</v>
      </c>
      <c r="R13" s="190"/>
      <c r="T13" s="179" t="s">
        <v>96</v>
      </c>
      <c r="U13" s="180"/>
      <c r="V13" s="181"/>
      <c r="W13" s="189">
        <f>X9*W11*W12</f>
        <v>0</v>
      </c>
      <c r="X13" s="190"/>
      <c r="Z13" s="179" t="s">
        <v>96</v>
      </c>
      <c r="AA13" s="180"/>
      <c r="AB13" s="181"/>
      <c r="AC13" s="189">
        <f>AD9*AC11*AC12</f>
        <v>0</v>
      </c>
      <c r="AD13" s="190"/>
      <c r="AF13" s="179" t="s">
        <v>96</v>
      </c>
      <c r="AG13" s="180"/>
      <c r="AH13" s="181"/>
      <c r="AI13" s="189">
        <f>AJ9*AI11*AI12</f>
        <v>0</v>
      </c>
      <c r="AJ13" s="190"/>
      <c r="AL13" s="179" t="s">
        <v>96</v>
      </c>
      <c r="AM13" s="180"/>
      <c r="AN13" s="181"/>
      <c r="AO13" s="189">
        <f>AP9*AO11*AO12</f>
        <v>0</v>
      </c>
      <c r="AP13" s="190"/>
      <c r="AR13" s="179" t="s">
        <v>96</v>
      </c>
      <c r="AS13" s="180"/>
      <c r="AT13" s="181"/>
      <c r="AU13" s="189">
        <f>AV9*AU11*AU12</f>
        <v>0</v>
      </c>
      <c r="AV13" s="190"/>
    </row>
  </sheetData>
  <sheetProtection algorithmName="SHA-512" hashValue="4YPWepUVjcC2V4dyEmit3qcqaW/zOBgBaCTLv3kxpui86zB3/VsU4OOHs9IpKCVLGfIlXl+niR7q1GGeSBrd9g==" saltValue="jp80RA6OmIX9Gc5vkkSuOg==" spinCount="100000" sheet="1" objects="1" scenarios="1"/>
  <mergeCells count="96">
    <mergeCell ref="AL13:AN13"/>
    <mergeCell ref="AO13:AP13"/>
    <mergeCell ref="AR4:AV6"/>
    <mergeCell ref="AR7:AS9"/>
    <mergeCell ref="AU7:AV7"/>
    <mergeCell ref="AT8:AT9"/>
    <mergeCell ref="AR10:AS10"/>
    <mergeCell ref="AU10:AV10"/>
    <mergeCell ref="AR11:AS11"/>
    <mergeCell ref="AU11:AV11"/>
    <mergeCell ref="AR12:AS12"/>
    <mergeCell ref="AU12:AV12"/>
    <mergeCell ref="AR13:AT13"/>
    <mergeCell ref="AU13:AV13"/>
    <mergeCell ref="AL10:AM10"/>
    <mergeCell ref="AO10:AP10"/>
    <mergeCell ref="AL11:AM11"/>
    <mergeCell ref="AO11:AP11"/>
    <mergeCell ref="AL12:AM12"/>
    <mergeCell ref="AO12:AP12"/>
    <mergeCell ref="B7:C9"/>
    <mergeCell ref="W11:X11"/>
    <mergeCell ref="T12:U12"/>
    <mergeCell ref="W12:X12"/>
    <mergeCell ref="H7:I9"/>
    <mergeCell ref="J8:J9"/>
    <mergeCell ref="E7:F7"/>
    <mergeCell ref="H11:I11"/>
    <mergeCell ref="H12:I12"/>
    <mergeCell ref="H10:I10"/>
    <mergeCell ref="D8:D9"/>
    <mergeCell ref="AL4:AP6"/>
    <mergeCell ref="AL7:AM9"/>
    <mergeCell ref="AO7:AP7"/>
    <mergeCell ref="AN8:AN9"/>
    <mergeCell ref="B4:F6"/>
    <mergeCell ref="H4:L6"/>
    <mergeCell ref="N4:R6"/>
    <mergeCell ref="T4:X6"/>
    <mergeCell ref="Z4:AD6"/>
    <mergeCell ref="AF7:AG9"/>
    <mergeCell ref="AI7:AJ7"/>
    <mergeCell ref="AH8:AH9"/>
    <mergeCell ref="AF4:AJ6"/>
    <mergeCell ref="T7:U9"/>
    <mergeCell ref="W7:X7"/>
    <mergeCell ref="V8:V9"/>
    <mergeCell ref="AF13:AH13"/>
    <mergeCell ref="AI13:AJ13"/>
    <mergeCell ref="AF10:AG10"/>
    <mergeCell ref="AI10:AJ10"/>
    <mergeCell ref="AF11:AG11"/>
    <mergeCell ref="AI11:AJ11"/>
    <mergeCell ref="AF12:AG12"/>
    <mergeCell ref="AI12:AJ12"/>
    <mergeCell ref="T13:V13"/>
    <mergeCell ref="W13:X13"/>
    <mergeCell ref="Z7:AA9"/>
    <mergeCell ref="AC7:AD7"/>
    <mergeCell ref="AB8:AB9"/>
    <mergeCell ref="Z10:AA10"/>
    <mergeCell ref="AC10:AD10"/>
    <mergeCell ref="Z11:AA11"/>
    <mergeCell ref="AC11:AD11"/>
    <mergeCell ref="Z12:AA12"/>
    <mergeCell ref="AC12:AD12"/>
    <mergeCell ref="Z13:AB13"/>
    <mergeCell ref="AC13:AD13"/>
    <mergeCell ref="T10:U10"/>
    <mergeCell ref="W10:X10"/>
    <mergeCell ref="T11:U11"/>
    <mergeCell ref="K13:L13"/>
    <mergeCell ref="N7:O9"/>
    <mergeCell ref="Q7:R7"/>
    <mergeCell ref="P8:P9"/>
    <mergeCell ref="N10:O10"/>
    <mergeCell ref="Q10:R10"/>
    <mergeCell ref="N11:O11"/>
    <mergeCell ref="Q11:R11"/>
    <mergeCell ref="N12:O12"/>
    <mergeCell ref="Q12:R12"/>
    <mergeCell ref="N13:P13"/>
    <mergeCell ref="Q13:R13"/>
    <mergeCell ref="K10:L10"/>
    <mergeCell ref="K7:L7"/>
    <mergeCell ref="K11:L11"/>
    <mergeCell ref="K12:L12"/>
    <mergeCell ref="H13:J13"/>
    <mergeCell ref="B12:C12"/>
    <mergeCell ref="B13:D13"/>
    <mergeCell ref="E10:F10"/>
    <mergeCell ref="E11:F11"/>
    <mergeCell ref="E12:F12"/>
    <mergeCell ref="E13:F13"/>
    <mergeCell ref="B10:C10"/>
    <mergeCell ref="B11:C11"/>
  </mergeCells>
  <pageMargins left="0.2" right="0.2" top="0.75" bottom="0.75" header="0.3" footer="0.3"/>
  <pageSetup paperSize="9" scale="80" orientation="landscape" horizontalDpi="300" verticalDpi="300" r:id="rId1"/>
  <headerFooter>
    <oddFooter>&amp;L&amp;P</oddFooter>
  </headerFooter>
  <colBreaks count="2" manualBreakCount="2">
    <brk id="12" max="1048575" man="1"/>
    <brk id="2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Data!$A$15:$A$20</xm:f>
          </x14:formula1>
          <xm:sqref>D12 AB12 AH12 P12 V12 J12 AN12 AT12</xm:sqref>
        </x14:dataValidation>
        <x14:dataValidation type="list" allowBlank="1" showInputMessage="1" showErrorMessage="1">
          <x14:formula1>
            <xm:f>Data!$A$5:$A$10</xm:f>
          </x14:formula1>
          <xm:sqref>D11 AH11 P11 V11 AB11 J11 AN11 AT11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FF79"/>
  </sheetPr>
  <dimension ref="B1:J34"/>
  <sheetViews>
    <sheetView rightToLeft="1" topLeftCell="A2" zoomScale="90" zoomScaleNormal="90" zoomScaleSheetLayoutView="90" workbookViewId="0">
      <selection activeCell="F15" sqref="F15"/>
    </sheetView>
  </sheetViews>
  <sheetFormatPr defaultColWidth="9.140625" defaultRowHeight="22.5" x14ac:dyDescent="0.55000000000000004"/>
  <cols>
    <col min="1" max="1" width="2" style="25" customWidth="1"/>
    <col min="2" max="2" width="6.7109375" style="25" customWidth="1"/>
    <col min="3" max="3" width="18.5703125" style="25" customWidth="1"/>
    <col min="4" max="4" width="39.85546875" style="25" customWidth="1"/>
    <col min="5" max="5" width="15.5703125" style="25" customWidth="1"/>
    <col min="6" max="6" width="12.140625" style="25" customWidth="1"/>
    <col min="7" max="9" width="9.140625" style="25"/>
    <col min="10" max="10" width="27.42578125" style="25" bestFit="1" customWidth="1"/>
    <col min="11" max="16384" width="9.140625" style="25"/>
  </cols>
  <sheetData>
    <row r="1" spans="2:10" hidden="1" x14ac:dyDescent="0.55000000000000004"/>
    <row r="2" spans="2:10" x14ac:dyDescent="0.55000000000000004">
      <c r="J2" s="77" t="s">
        <v>99</v>
      </c>
    </row>
    <row r="5" spans="2:10" ht="38.1" customHeight="1" thickBot="1" x14ac:dyDescent="0.6">
      <c r="B5" s="88"/>
      <c r="C5" s="240" t="s">
        <v>82</v>
      </c>
      <c r="D5" s="240"/>
      <c r="E5" s="240"/>
      <c r="F5" s="240"/>
    </row>
    <row r="6" spans="2:10" ht="4.5" customHeight="1" thickBot="1" x14ac:dyDescent="0.7">
      <c r="E6" s="26"/>
      <c r="F6" s="26"/>
    </row>
    <row r="7" spans="2:10" ht="40.5" customHeight="1" x14ac:dyDescent="0.55000000000000004">
      <c r="B7" s="103" t="s">
        <v>27</v>
      </c>
      <c r="C7" s="104" t="s">
        <v>93</v>
      </c>
      <c r="D7" s="105" t="s">
        <v>83</v>
      </c>
      <c r="E7" s="104" t="s">
        <v>8</v>
      </c>
      <c r="F7" s="106" t="s">
        <v>0</v>
      </c>
    </row>
    <row r="8" spans="2:10" ht="21.75" customHeight="1" x14ac:dyDescent="0.55000000000000004">
      <c r="B8" s="222">
        <v>1</v>
      </c>
      <c r="C8" s="221" t="s">
        <v>34</v>
      </c>
      <c r="D8" s="107" t="str">
        <f>حقیقی!C6</f>
        <v>نام متقاضی</v>
      </c>
      <c r="E8" s="108">
        <f>حقیقی!M9</f>
        <v>0</v>
      </c>
      <c r="F8" s="109">
        <f>حقیقی!L38</f>
        <v>0</v>
      </c>
    </row>
    <row r="9" spans="2:10" ht="21.75" customHeight="1" x14ac:dyDescent="0.55000000000000004">
      <c r="B9" s="222"/>
      <c r="C9" s="221"/>
      <c r="D9" s="110" t="str">
        <f>حقیقی!Q6</f>
        <v>نام متقاضی</v>
      </c>
      <c r="E9" s="111">
        <f>حقیقی!AA9</f>
        <v>0</v>
      </c>
      <c r="F9" s="112">
        <f>حقیقی!Z38</f>
        <v>0</v>
      </c>
    </row>
    <row r="10" spans="2:10" ht="21.75" customHeight="1" x14ac:dyDescent="0.55000000000000004">
      <c r="B10" s="222"/>
      <c r="C10" s="221"/>
      <c r="D10" s="113" t="str">
        <f>حقیقی!AE6</f>
        <v>نام متقاضی</v>
      </c>
      <c r="E10" s="114">
        <f>حقیقی!AO9</f>
        <v>0</v>
      </c>
      <c r="F10" s="115">
        <f>حقیقی!AN38</f>
        <v>0</v>
      </c>
    </row>
    <row r="11" spans="2:10" ht="21.75" customHeight="1" x14ac:dyDescent="0.55000000000000004">
      <c r="B11" s="222"/>
      <c r="C11" s="221"/>
      <c r="D11" s="116" t="str">
        <f>حقیقی!AS6</f>
        <v>نام متقاضی</v>
      </c>
      <c r="E11" s="117">
        <f>حقیقی!BC9</f>
        <v>0</v>
      </c>
      <c r="F11" s="118">
        <f>حقیقی!BB38</f>
        <v>0</v>
      </c>
    </row>
    <row r="12" spans="2:10" ht="21.75" customHeight="1" x14ac:dyDescent="0.55000000000000004">
      <c r="B12" s="222"/>
      <c r="C12" s="221"/>
      <c r="D12" s="116" t="str">
        <f>حقیقی!BG6</f>
        <v>نام متقاضی</v>
      </c>
      <c r="E12" s="117">
        <f>حقیقی!BQ9</f>
        <v>0</v>
      </c>
      <c r="F12" s="118">
        <f>حقیقی!BP38</f>
        <v>0</v>
      </c>
    </row>
    <row r="13" spans="2:10" ht="21.75" customHeight="1" x14ac:dyDescent="0.55000000000000004">
      <c r="B13" s="222"/>
      <c r="C13" s="221"/>
      <c r="D13" s="116" t="str">
        <f>حقیقی!BU6</f>
        <v>نام متقاضی</v>
      </c>
      <c r="E13" s="117">
        <f>حقیقی!CE9</f>
        <v>0</v>
      </c>
      <c r="F13" s="118">
        <f>حقیقی!CD38</f>
        <v>0</v>
      </c>
    </row>
    <row r="14" spans="2:10" ht="21.75" customHeight="1" x14ac:dyDescent="0.55000000000000004">
      <c r="B14" s="222"/>
      <c r="C14" s="221"/>
      <c r="D14" s="116" t="str">
        <f>حقیقی!CI6</f>
        <v>نام متقاضی</v>
      </c>
      <c r="E14" s="117">
        <f>حقیقی!CS9</f>
        <v>0</v>
      </c>
      <c r="F14" s="118">
        <f>حقیقی!CR38</f>
        <v>0</v>
      </c>
    </row>
    <row r="15" spans="2:10" ht="21.75" customHeight="1" x14ac:dyDescent="0.55000000000000004">
      <c r="B15" s="222"/>
      <c r="C15" s="221"/>
      <c r="D15" s="116" t="str">
        <f>حقیقی!CW6</f>
        <v>نام متقاضی</v>
      </c>
      <c r="E15" s="117">
        <f>حقیقی!DG9</f>
        <v>0</v>
      </c>
      <c r="F15" s="118">
        <f>حقیقی!DF38</f>
        <v>0</v>
      </c>
    </row>
    <row r="16" spans="2:10" ht="21.75" customHeight="1" x14ac:dyDescent="0.55000000000000004">
      <c r="B16" s="222"/>
      <c r="C16" s="221"/>
      <c r="D16" s="116" t="str">
        <f>حقیقی!DK6</f>
        <v>نام متقاضی</v>
      </c>
      <c r="E16" s="117">
        <f>حقیقی!DU9</f>
        <v>0</v>
      </c>
      <c r="F16" s="118">
        <f>حقیقی!DT38</f>
        <v>0</v>
      </c>
    </row>
    <row r="17" spans="2:6" ht="21.75" customHeight="1" x14ac:dyDescent="0.55000000000000004">
      <c r="B17" s="222"/>
      <c r="C17" s="221"/>
      <c r="D17" s="116" t="str">
        <f>حقیقی!DY6</f>
        <v>نام متقاضی</v>
      </c>
      <c r="E17" s="117">
        <f>حقیقی!EI9</f>
        <v>0</v>
      </c>
      <c r="F17" s="118">
        <f>حقیقی!EH38</f>
        <v>0</v>
      </c>
    </row>
    <row r="18" spans="2:6" ht="21.75" customHeight="1" x14ac:dyDescent="0.55000000000000004">
      <c r="B18" s="222"/>
      <c r="C18" s="221"/>
      <c r="D18" s="116" t="str">
        <f>حقیقی!EM6</f>
        <v>نام متقاضی</v>
      </c>
      <c r="E18" s="117">
        <f>حقیقی!EW9</f>
        <v>0</v>
      </c>
      <c r="F18" s="118">
        <f>حقیقی!EV38</f>
        <v>0</v>
      </c>
    </row>
    <row r="19" spans="2:6" ht="21.75" customHeight="1" x14ac:dyDescent="0.55000000000000004">
      <c r="B19" s="222"/>
      <c r="C19" s="221"/>
      <c r="D19" s="110" t="str">
        <f>حقیقی!FA6</f>
        <v>نام متقاضی</v>
      </c>
      <c r="E19" s="111">
        <f>حقیقی!FK9</f>
        <v>0</v>
      </c>
      <c r="F19" s="112">
        <f>حقیقی!FJ38</f>
        <v>0</v>
      </c>
    </row>
    <row r="20" spans="2:6" ht="21.75" customHeight="1" x14ac:dyDescent="0.55000000000000004">
      <c r="B20" s="222"/>
      <c r="C20" s="221"/>
      <c r="D20" s="119" t="str">
        <f>حقیقی!FO6</f>
        <v>نام متقاضی</v>
      </c>
      <c r="E20" s="120">
        <f>حقیقی!FY9</f>
        <v>0</v>
      </c>
      <c r="F20" s="121">
        <f>حقیقی!FX38</f>
        <v>0</v>
      </c>
    </row>
    <row r="21" spans="2:6" ht="21.75" customHeight="1" x14ac:dyDescent="0.55000000000000004">
      <c r="B21" s="222"/>
      <c r="C21" s="221"/>
      <c r="D21" s="110" t="str">
        <f>حقیقی!GC6</f>
        <v>نام متقاضی</v>
      </c>
      <c r="E21" s="111">
        <f>حقیقی!GM9</f>
        <v>0</v>
      </c>
      <c r="F21" s="112">
        <f>حقیقی!GL38</f>
        <v>0</v>
      </c>
    </row>
    <row r="22" spans="2:6" ht="21.75" customHeight="1" x14ac:dyDescent="0.55000000000000004">
      <c r="B22" s="222"/>
      <c r="C22" s="221"/>
      <c r="D22" s="122" t="str">
        <f>حقیقی!GQ6</f>
        <v>نام متقاضی</v>
      </c>
      <c r="E22" s="123">
        <f>حقیقی!HA9</f>
        <v>0</v>
      </c>
      <c r="F22" s="124">
        <f>حقیقی!GZ38</f>
        <v>0</v>
      </c>
    </row>
    <row r="23" spans="2:6" ht="21.75" customHeight="1" x14ac:dyDescent="0.55000000000000004">
      <c r="B23" s="208" t="s">
        <v>94</v>
      </c>
      <c r="C23" s="209"/>
      <c r="D23" s="209"/>
      <c r="E23" s="210"/>
      <c r="F23" s="125">
        <f>SUM(F8:F22)</f>
        <v>0</v>
      </c>
    </row>
    <row r="24" spans="2:6" ht="21.75" customHeight="1" x14ac:dyDescent="0.55000000000000004">
      <c r="B24" s="222">
        <v>2</v>
      </c>
      <c r="C24" s="221" t="s">
        <v>35</v>
      </c>
      <c r="D24" s="126" t="str">
        <f>حقوقی!B4</f>
        <v>نام متقاضی</v>
      </c>
      <c r="E24" s="127">
        <f>حقوقی!E9</f>
        <v>0</v>
      </c>
      <c r="F24" s="128">
        <f>حقوقی!E13</f>
        <v>0</v>
      </c>
    </row>
    <row r="25" spans="2:6" ht="21.75" customHeight="1" x14ac:dyDescent="0.55000000000000004">
      <c r="B25" s="222"/>
      <c r="C25" s="221"/>
      <c r="D25" s="113" t="str">
        <f>حقوقی!H4</f>
        <v>نام متقاضی</v>
      </c>
      <c r="E25" s="114">
        <f>حقوقی!K9</f>
        <v>0</v>
      </c>
      <c r="F25" s="129">
        <f>حقوقی!K13</f>
        <v>0</v>
      </c>
    </row>
    <row r="26" spans="2:6" ht="21.75" customHeight="1" x14ac:dyDescent="0.55000000000000004">
      <c r="B26" s="222"/>
      <c r="C26" s="221"/>
      <c r="D26" s="110" t="str">
        <f>حقوقی!N4</f>
        <v>نام متقاضی</v>
      </c>
      <c r="E26" s="111">
        <f>حقوقی!Q9</f>
        <v>0</v>
      </c>
      <c r="F26" s="130">
        <f>حقوقی!Q13</f>
        <v>0</v>
      </c>
    </row>
    <row r="27" spans="2:6" ht="21.75" customHeight="1" x14ac:dyDescent="0.55000000000000004">
      <c r="B27" s="222"/>
      <c r="C27" s="221"/>
      <c r="D27" s="113" t="str">
        <f>حقوقی!T4</f>
        <v>نام متقاضی</v>
      </c>
      <c r="E27" s="114">
        <f>حقوقی!W9</f>
        <v>0</v>
      </c>
      <c r="F27" s="129">
        <f>حقوقی!W13</f>
        <v>0</v>
      </c>
    </row>
    <row r="28" spans="2:6" ht="21.75" customHeight="1" x14ac:dyDescent="0.55000000000000004">
      <c r="B28" s="222"/>
      <c r="C28" s="221"/>
      <c r="D28" s="110" t="str">
        <f>حقوقی!Z4</f>
        <v>نام متقاضی</v>
      </c>
      <c r="E28" s="111">
        <f>حقوقی!AC9</f>
        <v>0</v>
      </c>
      <c r="F28" s="130">
        <f>حقوقی!AC13</f>
        <v>0</v>
      </c>
    </row>
    <row r="29" spans="2:6" ht="21.75" customHeight="1" x14ac:dyDescent="0.55000000000000004">
      <c r="B29" s="224"/>
      <c r="C29" s="223"/>
      <c r="D29" s="113" t="str">
        <f>حقوقی!AF4</f>
        <v>نام متقاضی</v>
      </c>
      <c r="E29" s="114">
        <f>حقوقی!AI9</f>
        <v>0</v>
      </c>
      <c r="F29" s="129">
        <f>حقوقی!AI13</f>
        <v>0</v>
      </c>
    </row>
    <row r="30" spans="2:6" ht="21.75" customHeight="1" x14ac:dyDescent="0.55000000000000004">
      <c r="B30" s="224"/>
      <c r="C30" s="223"/>
      <c r="D30" s="113" t="str">
        <f>حقوقی!AL4</f>
        <v>نام متقاضی</v>
      </c>
      <c r="E30" s="114">
        <f>حقوقی!AO9</f>
        <v>0</v>
      </c>
      <c r="F30" s="129">
        <f>حقوقی!AO13</f>
        <v>0</v>
      </c>
    </row>
    <row r="31" spans="2:6" ht="21.75" customHeight="1" x14ac:dyDescent="0.55000000000000004">
      <c r="B31" s="224"/>
      <c r="C31" s="223"/>
      <c r="D31" s="122" t="str">
        <f>حقوقی!AR4</f>
        <v>نام متقاضی</v>
      </c>
      <c r="E31" s="123">
        <f>حقوقی!AU9</f>
        <v>0</v>
      </c>
      <c r="F31" s="131">
        <f>حقوقی!AU13</f>
        <v>0</v>
      </c>
    </row>
    <row r="32" spans="2:6" ht="21.75" customHeight="1" x14ac:dyDescent="0.55000000000000004">
      <c r="B32" s="211" t="s">
        <v>95</v>
      </c>
      <c r="C32" s="212"/>
      <c r="D32" s="212"/>
      <c r="E32" s="213"/>
      <c r="F32" s="132">
        <f>SUM(F24:F31)</f>
        <v>0</v>
      </c>
    </row>
    <row r="33" spans="2:6" ht="14.25" customHeight="1" x14ac:dyDescent="0.55000000000000004">
      <c r="B33" s="218" t="s">
        <v>97</v>
      </c>
      <c r="C33" s="219"/>
      <c r="D33" s="220"/>
      <c r="E33" s="133">
        <f>SUM(E8:E28)</f>
        <v>0</v>
      </c>
      <c r="F33" s="134">
        <f>SUM(F23+F32)</f>
        <v>0</v>
      </c>
    </row>
    <row r="34" spans="2:6" ht="40.5" customHeight="1" thickBot="1" x14ac:dyDescent="0.6">
      <c r="B34" s="216" t="s">
        <v>96</v>
      </c>
      <c r="C34" s="217"/>
      <c r="D34" s="135" t="str">
        <f>C5</f>
        <v>شرکت</v>
      </c>
      <c r="E34" s="214">
        <f>F33</f>
        <v>0</v>
      </c>
      <c r="F34" s="215"/>
    </row>
  </sheetData>
  <sheetProtection algorithmName="SHA-512" hashValue="HD8nfVVNDZCS5OlfanEoO7US/vppqP9vrdgfZFvCOm1nLQt0jOMlkfAf1n2oHEfilSnOqWuyG87X9IN+GpBQsQ==" saltValue="Uw1A29qUJGCugKpk+UtHPg==" spinCount="100000" sheet="1" objects="1" scenarios="1"/>
  <mergeCells count="10">
    <mergeCell ref="C5:F5"/>
    <mergeCell ref="B23:E23"/>
    <mergeCell ref="B32:E32"/>
    <mergeCell ref="E34:F34"/>
    <mergeCell ref="B34:C34"/>
    <mergeCell ref="B33:D33"/>
    <mergeCell ref="C8:C22"/>
    <mergeCell ref="B8:B22"/>
    <mergeCell ref="C24:C31"/>
    <mergeCell ref="B24:B31"/>
  </mergeCells>
  <conditionalFormatting sqref="E34">
    <cfRule type="cellIs" dxfId="0" priority="1" operator="lessThan">
      <formula>50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Z 3 / J U t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n f 8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3 / J U i i K R 7 g O A A A A E Q A A A B M A H A B G b 3 J t d W x h c y 9 T Z W N 0 a W 9 u M S 5 t I K I Y A C i g F A A A A A A A A A A A A A A A A A A A A A A A A A A A A C t O T S 7 J z M 9 T C I b Q h t Y A U E s B A i 0 A F A A C A A g A Z 3 / J U t H d V o y m A A A A + A A A A B I A A A A A A A A A A A A A A A A A A A A A A E N v b m Z p Z y 9 Q Y W N r Y W d l L n h t b F B L A Q I t A B Q A A g A I A G d / y V I P y u m r p A A A A O k A A A A T A A A A A A A A A A A A A A A A A P I A A A B b Q 2 9 u d G V u d F 9 U e X B l c 1 0 u e G 1 s U E s B A i 0 A F A A C A A g A Z 3 / J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I 9 u z i c A B d I v s B k 3 h G N X w k A A A A A A g A A A A A A A 2 Y A A M A A A A A Q A A A A / a R 3 U 1 o N E H Y + 5 F D g Q / x n m Q A A A A A E g A A A o A A A A B A A A A A e Q m i K I w y Q G 0 N C d D T 6 X g 9 6 U A A A A D o A i k r 2 j j S + x + U + u u p 1 g F G O k w w D P v X W N Z j x L e b L e 8 b 1 Y J A 3 Q j x P 0 X e 5 D f V 5 8 v v x y 9 i N 6 a F f W U S 2 p / D x 7 1 a x 1 4 i L J p K Q L A U p K A v g d k Y q e 7 8 c F A A A A F r a t d Z 0 H p Q x P T C U 4 A M V 0 K X d G z V f < / D a t a M a s h u p > 
</file>

<file path=customXml/itemProps1.xml><?xml version="1.0" encoding="utf-8"?>
<ds:datastoreItem xmlns:ds="http://schemas.openxmlformats.org/officeDocument/2006/customXml" ds:itemID="{BA172415-C246-4126-901E-1E20052DA9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Data</vt:lpstr>
      <vt:lpstr>حقیقی</vt:lpstr>
      <vt:lpstr>حقوقی</vt:lpstr>
      <vt:lpstr>امتیاز کل</vt:lpstr>
      <vt:lpstr>haghghi1</vt:lpstr>
      <vt:lpstr>haghi1</vt:lpstr>
      <vt:lpstr>haghi2</vt:lpstr>
      <vt:lpstr>haghi3</vt:lpstr>
      <vt:lpstr>haghighi2</vt:lpstr>
      <vt:lpstr>haghighi3</vt:lpstr>
      <vt:lpstr>haghighi4</vt:lpstr>
      <vt:lpstr>haghighi5</vt:lpstr>
      <vt:lpstr>haha1</vt:lpstr>
      <vt:lpstr>hoho1</vt:lpstr>
      <vt:lpstr>hoho2</vt:lpstr>
      <vt:lpstr>'امتیاز کل'!Print_Area</vt:lpstr>
      <vt:lpstr>حقیقی!Print_Area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2023-01-23T12:04:05Z</dcterms:modified>
</cp:coreProperties>
</file>